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filterPrivacy="1" defaultThemeVersion="124226"/>
  <xr:revisionPtr revIDLastSave="0" documentId="13_ncr:1_{29578A70-528E-1547-9160-D4E44FE2E62F}" xr6:coauthVersionLast="45" xr6:coauthVersionMax="47" xr10:uidLastSave="{00000000-0000-0000-0000-000000000000}"/>
  <bookViews>
    <workbookView xWindow="10920" yWindow="2720" windowWidth="23260" windowHeight="12580" activeTab="3" xr2:uid="{00000000-000D-0000-FFFF-FFFF00000000}"/>
  </bookViews>
  <sheets>
    <sheet name="Amphibole" sheetId="1" r:id="rId1"/>
    <sheet name="Plagioclase" sheetId="2" r:id="rId2"/>
    <sheet name="Garnet" sheetId="3" r:id="rId3"/>
    <sheet name="Epido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4" l="1"/>
  <c r="E29" i="4"/>
  <c r="D29" i="4"/>
  <c r="J29" i="4"/>
  <c r="I29" i="4"/>
  <c r="H29" i="4"/>
  <c r="F25" i="4"/>
  <c r="E25" i="4"/>
  <c r="D25" i="4"/>
  <c r="J25" i="4"/>
  <c r="I25" i="4"/>
  <c r="H25" i="4"/>
  <c r="P30" i="3"/>
  <c r="Q30" i="3"/>
  <c r="R30" i="3"/>
  <c r="S30" i="3"/>
  <c r="T30" i="3"/>
  <c r="U30" i="3"/>
  <c r="V30" i="3"/>
  <c r="W30" i="3"/>
  <c r="O30" i="3"/>
  <c r="M30" i="3"/>
  <c r="L30" i="3"/>
  <c r="K30" i="3"/>
  <c r="J30" i="3"/>
  <c r="I30" i="3"/>
  <c r="H30" i="3"/>
  <c r="G30" i="3"/>
  <c r="F30" i="3"/>
  <c r="E30" i="3"/>
  <c r="D30" i="3"/>
  <c r="C30" i="3"/>
  <c r="T33" i="1"/>
  <c r="R33" i="1"/>
  <c r="Q33" i="1"/>
  <c r="P33" i="1"/>
  <c r="O33" i="1"/>
  <c r="N33" i="1"/>
  <c r="S33" i="1"/>
  <c r="M33" i="1"/>
  <c r="K33" i="1"/>
  <c r="I33" i="1"/>
  <c r="H33" i="1"/>
  <c r="G33" i="1"/>
  <c r="F33" i="1"/>
  <c r="E33" i="1"/>
  <c r="J33" i="1"/>
  <c r="D33" i="1"/>
  <c r="T14" i="1"/>
  <c r="R14" i="1"/>
  <c r="Q14" i="1"/>
  <c r="P14" i="1"/>
  <c r="O14" i="1"/>
  <c r="N14" i="1"/>
  <c r="S14" i="1"/>
  <c r="M14" i="1"/>
  <c r="K14" i="1"/>
  <c r="I14" i="1"/>
  <c r="H14" i="1"/>
  <c r="G14" i="1"/>
  <c r="F14" i="1"/>
  <c r="E14" i="1"/>
  <c r="J14" i="1"/>
  <c r="D14" i="1"/>
</calcChain>
</file>

<file path=xl/sharedStrings.xml><?xml version="1.0" encoding="utf-8"?>
<sst xmlns="http://schemas.openxmlformats.org/spreadsheetml/2006/main" count="157" uniqueCount="100">
  <si>
    <t>Sample number</t>
  </si>
  <si>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</si>
  <si>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</si>
  <si>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</si>
  <si>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</si>
  <si>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</si>
  <si>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</si>
  <si>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</si>
  <si>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</si>
  <si>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</si>
  <si>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Cr2O3</t>
  </si>
  <si>
    <t>Si</t>
  </si>
  <si>
    <t>Al iv</t>
  </si>
  <si>
    <t>Al vi</t>
  </si>
  <si>
    <t>Ti</t>
  </si>
  <si>
    <t>Cr</t>
  </si>
  <si>
    <t>Fe3+</t>
  </si>
  <si>
    <t>Fe2+</t>
  </si>
  <si>
    <t>Mn</t>
  </si>
  <si>
    <t>Mg</t>
  </si>
  <si>
    <t>Ca</t>
  </si>
  <si>
    <t>Na</t>
  </si>
  <si>
    <t>K</t>
  </si>
  <si>
    <t>Total</t>
  </si>
  <si>
    <t>Mg/(Mg+Fe2)</t>
  </si>
  <si>
    <t>(Al+Fe3+2Ti)c</t>
  </si>
  <si>
    <t>(Na+K+2Ca)</t>
  </si>
  <si>
    <t>total</t>
  </si>
  <si>
    <t>T-site</t>
  </si>
  <si>
    <t>C-site</t>
  </si>
  <si>
    <t>B-site</t>
  </si>
  <si>
    <t>A-site</t>
  </si>
  <si>
    <t>Al</t>
  </si>
  <si>
    <t>Fe</t>
  </si>
  <si>
    <t>Or</t>
  </si>
  <si>
    <t>Ab</t>
  </si>
  <si>
    <t>An</t>
  </si>
  <si>
    <t>Rim</t>
  </si>
  <si>
    <t>Core</t>
  </si>
  <si>
    <t>Almandine</t>
  </si>
  <si>
    <t>Grossular</t>
  </si>
  <si>
    <t>Pyrope</t>
  </si>
  <si>
    <t>Spessartine</t>
  </si>
  <si>
    <t>Andradite</t>
  </si>
  <si>
    <t>Mg#</t>
  </si>
  <si>
    <t>Fe+3</t>
  </si>
  <si>
    <t>Sum</t>
  </si>
  <si>
    <t>AM-77</t>
  </si>
  <si>
    <t>AM-64-1</t>
  </si>
  <si>
    <t>AM-64-2</t>
  </si>
  <si>
    <t>GA-78</t>
  </si>
  <si>
    <t>GA-81</t>
  </si>
  <si>
    <t>GA-81-Ep1</t>
  </si>
  <si>
    <t>GA-81-Ep2</t>
  </si>
  <si>
    <t>GA-78-Ep1</t>
  </si>
  <si>
    <t>AM-77-h1</t>
  </si>
  <si>
    <t>AM-77-h2</t>
  </si>
  <si>
    <t>AM-77-h3</t>
  </si>
  <si>
    <t>AM-77-h4</t>
  </si>
  <si>
    <t>AM-64-h1</t>
  </si>
  <si>
    <t>AM-64-h2</t>
  </si>
  <si>
    <t>AM-64-h3</t>
  </si>
  <si>
    <t>AM-64-h4</t>
  </si>
  <si>
    <t>GA-81-h1</t>
  </si>
  <si>
    <t>GA-81-h2</t>
  </si>
  <si>
    <t>GA-81-h3</t>
  </si>
  <si>
    <t>GA-81-h4</t>
  </si>
  <si>
    <t>GA-78-h1</t>
  </si>
  <si>
    <t>GA-78-h2</t>
  </si>
  <si>
    <t>GA-78-h3</t>
  </si>
  <si>
    <t>GA-78-h4</t>
  </si>
  <si>
    <t>AM-77-p1</t>
  </si>
  <si>
    <t>AM-77-p2</t>
  </si>
  <si>
    <t>AM-77-p3</t>
  </si>
  <si>
    <t>AM-77-p4</t>
  </si>
  <si>
    <t>AM-77-p5</t>
  </si>
  <si>
    <t>AM-64-p1</t>
  </si>
  <si>
    <t>AM-64-p2</t>
  </si>
  <si>
    <t>AM-64-p3</t>
  </si>
  <si>
    <t>AM-64-p4</t>
  </si>
  <si>
    <t>AM-64-p5</t>
  </si>
  <si>
    <t>GA-81-p1</t>
  </si>
  <si>
    <t>GA-81-p2</t>
  </si>
  <si>
    <t>GA-81-p3</t>
  </si>
  <si>
    <t>GA-81-p4</t>
  </si>
  <si>
    <t>GA-81-p5</t>
  </si>
  <si>
    <t>GA-78-p1</t>
  </si>
  <si>
    <t>GA-78-p2</t>
  </si>
  <si>
    <t>GA-78-p3</t>
  </si>
  <si>
    <t>GA-78-p4</t>
  </si>
  <si>
    <t>GA-78-p5</t>
  </si>
  <si>
    <t>Sample name</t>
  </si>
  <si>
    <t>Garnet para-amphibolites</t>
  </si>
  <si>
    <t>Para-amphibolite</t>
  </si>
  <si>
    <t>Para-amphibolites</t>
  </si>
  <si>
    <t xml:space="preserve"> Garnet para-amphibolites</t>
  </si>
  <si>
    <t>Garnet para-amphibolite</t>
  </si>
  <si>
    <t>XEp</t>
  </si>
  <si>
    <t>XCz</t>
  </si>
  <si>
    <r>
      <t>XFe</t>
    </r>
    <r>
      <rPr>
        <vertAlign val="superscript"/>
        <sz val="11"/>
        <color theme="1"/>
        <rFont val="Arial"/>
        <family val="2"/>
      </rPr>
      <t>3+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</si>
</sst>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0" borderId="0" xfId="0" applyFont="1"/>
    <xf numFmtId="0" fontId="1" fillId="2" borderId="1" xfId="0" applyFont="1" applyFill="1" applyBorder="1"/>
    <xf numFmtId="2" fontId="1" fillId="2" borderId="0" xfId="0" applyNumberFormat="1" applyFont="1" applyFill="1"/>
    <xf numFmtId="164" fontId="1" fillId="2" borderId="0" xfId="0" applyNumberFormat="1" applyFont="1" applyFill="1"/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/>
    <xf numFmtId="0" fontId="1" fillId="0" borderId="2" xfId="0" applyFont="1" applyBorder="1"/>
    <xf numFmtId="0" fontId="1" fillId="2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37"/>
  <sheetViews>
    <sheetView zoomScaleNormal="100" workbookViewId="0">
      <selection activeCell="D2" sqref="D2:K2"/>
    </sheetView>
  </sheetViews>
  <sheetFormatPr baseColWidth="10" defaultColWidth="10.1640625" defaultRowHeight="14" x14ac:dyDescent="0.15"/>
  <cols>
    <col min="1" max="1" width="11.83203125" style="3" customWidth="1"/>
    <col min="2" max="2" width="10.5" style="3" bestFit="1" customWidth="1"/>
    <col min="3" max="3" width="19" style="3" customWidth="1"/>
    <col min="4" max="20" width="10.6640625" style="3" customWidth="1"/>
    <col min="21" max="16384" width="10.1640625" style="3"/>
  </cols>
  <sheetData>
    <row r="2" spans="2:21" x14ac:dyDescent="0.15">
      <c r="B2" s="1"/>
      <c r="C2" s="2"/>
      <c r="D2" s="10" t="s">
        <v>93</v>
      </c>
      <c r="E2" s="10"/>
      <c r="F2" s="10"/>
      <c r="G2" s="10"/>
      <c r="H2" s="10"/>
      <c r="I2" s="10"/>
      <c r="J2" s="10"/>
      <c r="K2" s="10"/>
      <c r="L2" s="7"/>
      <c r="M2" s="10" t="s">
        <v>92</v>
      </c>
      <c r="N2" s="10"/>
      <c r="O2" s="10"/>
      <c r="P2" s="10"/>
      <c r="Q2" s="10"/>
      <c r="R2" s="10"/>
      <c r="S2" s="10"/>
      <c r="T2" s="10"/>
      <c r="U2" s="1"/>
    </row>
    <row r="3" spans="2:21" ht="19.5" customHeight="1" x14ac:dyDescent="0.15">
      <c r="B3" s="1"/>
      <c r="C3" s="4" t="s">
        <v>0</v>
      </c>
      <c r="D3" s="4" t="s">
        <v>55</v>
      </c>
      <c r="E3" s="4" t="s">
        <v>56</v>
      </c>
      <c r="F3" s="4" t="s">
        <v>57</v>
      </c>
      <c r="G3" s="4" t="s">
        <v>58</v>
      </c>
      <c r="H3" s="4" t="s">
        <v>59</v>
      </c>
      <c r="I3" s="4" t="s">
        <v>60</v>
      </c>
      <c r="J3" s="4" t="s">
        <v>61</v>
      </c>
      <c r="K3" s="4" t="s">
        <v>62</v>
      </c>
      <c r="L3" s="4"/>
      <c r="M3" s="4" t="s">
        <v>63</v>
      </c>
      <c r="N3" s="4" t="s">
        <v>64</v>
      </c>
      <c r="O3" s="4" t="s">
        <v>65</v>
      </c>
      <c r="P3" s="4" t="s">
        <v>66</v>
      </c>
      <c r="Q3" s="4" t="s">
        <v>67</v>
      </c>
      <c r="R3" s="4" t="s">
        <v>68</v>
      </c>
      <c r="S3" s="4" t="s">
        <v>69</v>
      </c>
      <c r="T3" s="4" t="s">
        <v>70</v>
      </c>
      <c r="U3" s="1"/>
    </row>
    <row r="4" spans="2:21" ht="19.5" customHeight="1" x14ac:dyDescent="0.15">
      <c r="B4" s="1"/>
      <c r="C4" s="1" t="s">
        <v>1</v>
      </c>
      <c r="D4" s="1">
        <v>46.77</v>
      </c>
      <c r="E4" s="1">
        <v>45.52</v>
      </c>
      <c r="F4" s="1">
        <v>46.82</v>
      </c>
      <c r="G4" s="1">
        <v>47.23</v>
      </c>
      <c r="H4" s="1">
        <v>46.33</v>
      </c>
      <c r="I4" s="1">
        <v>47.09</v>
      </c>
      <c r="J4" s="1">
        <v>46.27</v>
      </c>
      <c r="K4" s="1">
        <v>46.88</v>
      </c>
      <c r="L4" s="1"/>
      <c r="M4" s="5">
        <v>46.36</v>
      </c>
      <c r="N4" s="5">
        <v>45.45</v>
      </c>
      <c r="O4" s="5">
        <v>45.15</v>
      </c>
      <c r="P4" s="5">
        <v>47</v>
      </c>
      <c r="Q4" s="5">
        <v>45.45</v>
      </c>
      <c r="R4" s="5">
        <v>45.49</v>
      </c>
      <c r="S4" s="5">
        <v>46.62</v>
      </c>
      <c r="T4" s="5">
        <v>46.5</v>
      </c>
      <c r="U4" s="1"/>
    </row>
    <row r="5" spans="2:21" x14ac:dyDescent="0.15">
      <c r="B5" s="1"/>
      <c r="C5" s="1" t="s">
        <v>2</v>
      </c>
      <c r="D5" s="1">
        <v>0.38</v>
      </c>
      <c r="E5" s="1">
        <v>0.43</v>
      </c>
      <c r="F5" s="1">
        <v>0.38</v>
      </c>
      <c r="G5" s="1">
        <v>0.42</v>
      </c>
      <c r="H5" s="1">
        <v>0.65</v>
      </c>
      <c r="I5" s="1">
        <v>0.38</v>
      </c>
      <c r="J5" s="1">
        <v>0.39</v>
      </c>
      <c r="K5" s="1">
        <v>0.99</v>
      </c>
      <c r="L5" s="1"/>
      <c r="M5" s="5">
        <v>0.35</v>
      </c>
      <c r="N5" s="5">
        <v>0.31</v>
      </c>
      <c r="O5" s="5">
        <v>0.38</v>
      </c>
      <c r="P5" s="5">
        <v>0.35</v>
      </c>
      <c r="Q5" s="5">
        <v>0.31</v>
      </c>
      <c r="R5" s="5">
        <v>0.35</v>
      </c>
      <c r="S5" s="5">
        <v>0.32</v>
      </c>
      <c r="T5" s="5">
        <v>0.33</v>
      </c>
      <c r="U5" s="1"/>
    </row>
    <row r="6" spans="2:21" x14ac:dyDescent="0.15">
      <c r="B6" s="1"/>
      <c r="C6" s="1" t="s">
        <v>3</v>
      </c>
      <c r="D6" s="1">
        <v>9.01</v>
      </c>
      <c r="E6" s="1">
        <v>8.94</v>
      </c>
      <c r="F6" s="1">
        <v>9.27</v>
      </c>
      <c r="G6" s="1">
        <v>9.24</v>
      </c>
      <c r="H6" s="1">
        <v>8.7899999999999991</v>
      </c>
      <c r="I6" s="1">
        <v>8.92</v>
      </c>
      <c r="J6" s="1">
        <v>8.89</v>
      </c>
      <c r="K6" s="1">
        <v>8.98</v>
      </c>
      <c r="L6" s="1"/>
      <c r="M6" s="5">
        <v>10.38</v>
      </c>
      <c r="N6" s="5">
        <v>10.37</v>
      </c>
      <c r="O6" s="5">
        <v>10.57</v>
      </c>
      <c r="P6" s="5">
        <v>9.52</v>
      </c>
      <c r="Q6" s="5">
        <v>10.37</v>
      </c>
      <c r="R6" s="5">
        <v>10.4</v>
      </c>
      <c r="S6" s="5">
        <v>10.69</v>
      </c>
      <c r="T6" s="5">
        <v>9.82</v>
      </c>
      <c r="U6" s="1"/>
    </row>
    <row r="7" spans="2:21" x14ac:dyDescent="0.15">
      <c r="B7" s="1"/>
      <c r="C7" s="1" t="s">
        <v>10</v>
      </c>
      <c r="D7" s="5">
        <v>2.1780000000000001E-2</v>
      </c>
      <c r="E7" s="5">
        <v>6.5960000000000005E-2</v>
      </c>
      <c r="F7" s="5">
        <v>4.4054999999999997E-2</v>
      </c>
      <c r="G7" s="5">
        <v>1.7675E-2</v>
      </c>
      <c r="H7" s="5">
        <v>5.3460000000000001E-2</v>
      </c>
      <c r="I7" s="5">
        <v>3.7620000000000001E-2</v>
      </c>
      <c r="J7" s="5">
        <v>6.2719999999999998E-2</v>
      </c>
      <c r="K7" s="5">
        <v>4.0589999999999994E-2</v>
      </c>
      <c r="L7" s="5"/>
      <c r="M7" s="1">
        <v>2.5999999999999999E-2</v>
      </c>
      <c r="N7" s="1">
        <v>1.4E-2</v>
      </c>
      <c r="O7" s="1">
        <v>1.4999999999999999E-2</v>
      </c>
      <c r="P7" s="1">
        <v>2.3E-2</v>
      </c>
      <c r="Q7" s="1">
        <v>1.4E-2</v>
      </c>
      <c r="R7" s="1">
        <v>2.4E-2</v>
      </c>
      <c r="S7" s="1">
        <v>0.02</v>
      </c>
      <c r="T7" s="1">
        <v>3.3500000000000002E-2</v>
      </c>
      <c r="U7" s="1"/>
    </row>
    <row r="8" spans="2:21" x14ac:dyDescent="0.15">
      <c r="B8" s="1"/>
      <c r="C8" s="1" t="s">
        <v>4</v>
      </c>
      <c r="D8" s="1">
        <v>17.7</v>
      </c>
      <c r="E8" s="1">
        <v>16.95</v>
      </c>
      <c r="F8" s="1">
        <v>17.47</v>
      </c>
      <c r="G8" s="1">
        <v>17.62</v>
      </c>
      <c r="H8" s="1">
        <v>16.920000000000002</v>
      </c>
      <c r="I8" s="1">
        <v>16.93</v>
      </c>
      <c r="J8" s="1">
        <v>17.02</v>
      </c>
      <c r="K8" s="1">
        <v>17.03</v>
      </c>
      <c r="L8" s="1"/>
      <c r="M8" s="5">
        <v>17.12</v>
      </c>
      <c r="N8" s="5">
        <v>16.940000000000001</v>
      </c>
      <c r="O8" s="5">
        <v>17.04</v>
      </c>
      <c r="P8" s="5">
        <v>16.7</v>
      </c>
      <c r="Q8" s="5">
        <v>16.940000000000001</v>
      </c>
      <c r="R8" s="5">
        <v>16.86</v>
      </c>
      <c r="S8" s="5">
        <v>16.510000000000002</v>
      </c>
      <c r="T8" s="5">
        <v>16.54</v>
      </c>
      <c r="U8" s="1"/>
    </row>
    <row r="9" spans="2:21" x14ac:dyDescent="0.15">
      <c r="B9" s="1"/>
      <c r="C9" s="1" t="s">
        <v>5</v>
      </c>
      <c r="D9" s="1">
        <v>0.42</v>
      </c>
      <c r="E9" s="1">
        <v>0.44</v>
      </c>
      <c r="F9" s="1">
        <v>0.5</v>
      </c>
      <c r="G9" s="1">
        <v>0.47</v>
      </c>
      <c r="H9" s="1">
        <v>0.3</v>
      </c>
      <c r="I9" s="1">
        <v>0.17</v>
      </c>
      <c r="J9" s="1">
        <v>0.46</v>
      </c>
      <c r="K9" s="1">
        <v>0.36</v>
      </c>
      <c r="L9" s="1"/>
      <c r="M9" s="5">
        <v>0.36</v>
      </c>
      <c r="N9" s="5">
        <v>0.56999999999999995</v>
      </c>
      <c r="O9" s="5">
        <v>0.41</v>
      </c>
      <c r="P9" s="5">
        <v>0.43</v>
      </c>
      <c r="Q9" s="5">
        <v>0.56999999999999995</v>
      </c>
      <c r="R9" s="5">
        <v>0.43</v>
      </c>
      <c r="S9" s="5">
        <v>0.41</v>
      </c>
      <c r="T9" s="5">
        <v>0.44</v>
      </c>
      <c r="U9" s="1"/>
    </row>
    <row r="10" spans="2:21" x14ac:dyDescent="0.15">
      <c r="B10" s="1"/>
      <c r="C10" s="1" t="s">
        <v>6</v>
      </c>
      <c r="D10" s="1">
        <v>8.18</v>
      </c>
      <c r="E10" s="1">
        <v>8.35</v>
      </c>
      <c r="F10" s="1">
        <v>8.48</v>
      </c>
      <c r="G10" s="1">
        <v>8.77</v>
      </c>
      <c r="H10" s="1">
        <v>8.0399999999999991</v>
      </c>
      <c r="I10" s="1">
        <v>8.02</v>
      </c>
      <c r="J10" s="1">
        <v>8.58</v>
      </c>
      <c r="K10" s="1">
        <v>8.52</v>
      </c>
      <c r="L10" s="1"/>
      <c r="M10" s="5">
        <v>9.51</v>
      </c>
      <c r="N10" s="5">
        <v>9.17</v>
      </c>
      <c r="O10" s="5">
        <v>9.4</v>
      </c>
      <c r="P10" s="5">
        <v>9.85</v>
      </c>
      <c r="Q10" s="5">
        <v>9.17</v>
      </c>
      <c r="R10" s="5">
        <v>9.56</v>
      </c>
      <c r="S10" s="5">
        <v>10.1</v>
      </c>
      <c r="T10" s="5">
        <v>9.6999999999999993</v>
      </c>
      <c r="U10" s="1"/>
    </row>
    <row r="11" spans="2:21" x14ac:dyDescent="0.15">
      <c r="B11" s="1"/>
      <c r="C11" s="1" t="s">
        <v>7</v>
      </c>
      <c r="D11" s="1">
        <v>12</v>
      </c>
      <c r="E11" s="1">
        <v>11.82</v>
      </c>
      <c r="F11" s="1">
        <v>12.08</v>
      </c>
      <c r="G11" s="1">
        <v>12.38</v>
      </c>
      <c r="H11" s="1">
        <v>11.91</v>
      </c>
      <c r="I11" s="1">
        <v>11.66</v>
      </c>
      <c r="J11" s="1">
        <v>11.89</v>
      </c>
      <c r="K11" s="1">
        <v>11.64</v>
      </c>
      <c r="L11" s="1"/>
      <c r="M11" s="5">
        <v>12.16</v>
      </c>
      <c r="N11" s="5">
        <v>12.05</v>
      </c>
      <c r="O11" s="5">
        <v>12.11</v>
      </c>
      <c r="P11" s="5">
        <v>12.15</v>
      </c>
      <c r="Q11" s="5">
        <v>12.05</v>
      </c>
      <c r="R11" s="5">
        <v>12.14</v>
      </c>
      <c r="S11" s="5">
        <v>12.03</v>
      </c>
      <c r="T11" s="5">
        <v>12.14</v>
      </c>
      <c r="U11" s="1"/>
    </row>
    <row r="12" spans="2:21" x14ac:dyDescent="0.15">
      <c r="B12" s="1"/>
      <c r="C12" s="1" t="s">
        <v>8</v>
      </c>
      <c r="D12" s="1">
        <v>0.89</v>
      </c>
      <c r="E12" s="1">
        <v>0.66</v>
      </c>
      <c r="F12" s="1">
        <v>0.69</v>
      </c>
      <c r="G12" s="1">
        <v>0.64</v>
      </c>
      <c r="H12" s="1">
        <v>0.72</v>
      </c>
      <c r="I12" s="1">
        <v>1.29</v>
      </c>
      <c r="J12" s="1">
        <v>0.68</v>
      </c>
      <c r="K12" s="1">
        <v>1.06</v>
      </c>
      <c r="L12" s="1"/>
      <c r="M12" s="5">
        <v>0.56000000000000005</v>
      </c>
      <c r="N12" s="5">
        <v>0.91</v>
      </c>
      <c r="O12" s="5">
        <v>0.73</v>
      </c>
      <c r="P12" s="5">
        <v>0.61</v>
      </c>
      <c r="Q12" s="5">
        <v>0.91</v>
      </c>
      <c r="R12" s="5">
        <v>0.59</v>
      </c>
      <c r="S12" s="5">
        <v>0.73</v>
      </c>
      <c r="T12" s="5">
        <v>0.73</v>
      </c>
      <c r="U12" s="1"/>
    </row>
    <row r="13" spans="2:21" x14ac:dyDescent="0.15">
      <c r="B13" s="1"/>
      <c r="C13" s="1" t="s">
        <v>9</v>
      </c>
      <c r="D13" s="1">
        <v>0.9</v>
      </c>
      <c r="E13" s="1">
        <v>1.1200000000000001</v>
      </c>
      <c r="F13" s="1">
        <v>1.1499999999999999</v>
      </c>
      <c r="G13" s="1">
        <v>1.21</v>
      </c>
      <c r="H13" s="1">
        <v>1.19</v>
      </c>
      <c r="I13" s="1">
        <v>0.98</v>
      </c>
      <c r="J13" s="1">
        <v>1.08</v>
      </c>
      <c r="K13" s="1">
        <v>0.9</v>
      </c>
      <c r="L13" s="1"/>
      <c r="M13" s="5">
        <v>0.61</v>
      </c>
      <c r="N13" s="5">
        <v>1.21</v>
      </c>
      <c r="O13" s="5">
        <v>0.85</v>
      </c>
      <c r="P13" s="5">
        <v>0.73</v>
      </c>
      <c r="Q13" s="5">
        <v>1.21</v>
      </c>
      <c r="R13" s="5">
        <v>0.79</v>
      </c>
      <c r="S13" s="5">
        <v>0.67</v>
      </c>
      <c r="T13" s="5">
        <v>0.69</v>
      </c>
      <c r="U13" s="1"/>
    </row>
    <row r="14" spans="2:21" x14ac:dyDescent="0.15">
      <c r="B14" s="1"/>
      <c r="C14" s="1" t="s">
        <v>27</v>
      </c>
      <c r="D14" s="5">
        <f t="shared" ref="D14:K14" si="0">SUM(D4:D13)</f>
        <v>96.271780000000021</v>
      </c>
      <c r="E14" s="5">
        <f t="shared" si="0"/>
        <v>94.29595999999998</v>
      </c>
      <c r="F14" s="5">
        <f t="shared" si="0"/>
        <v>96.884055000000004</v>
      </c>
      <c r="G14" s="5">
        <f t="shared" si="0"/>
        <v>97.997674999999987</v>
      </c>
      <c r="H14" s="5">
        <f t="shared" si="0"/>
        <v>94.903459999999995</v>
      </c>
      <c r="I14" s="5">
        <f t="shared" si="0"/>
        <v>95.477620000000002</v>
      </c>
      <c r="J14" s="5">
        <f>SUM(J4:J13)</f>
        <v>95.322720000000004</v>
      </c>
      <c r="K14" s="5">
        <f t="shared" si="0"/>
        <v>96.400590000000008</v>
      </c>
      <c r="L14" s="5"/>
      <c r="M14" s="5">
        <f>SUM(M4:M13)</f>
        <v>97.436000000000007</v>
      </c>
      <c r="N14" s="5">
        <f t="shared" ref="N14" si="1">SUM(N4:N13)</f>
        <v>96.993999999999986</v>
      </c>
      <c r="O14" s="5">
        <f t="shared" ref="O14" si="2">SUM(O4:O13)</f>
        <v>96.655000000000001</v>
      </c>
      <c r="P14" s="5">
        <f t="shared" ref="P14" si="3">SUM(P4:P13)</f>
        <v>97.363000000000014</v>
      </c>
      <c r="Q14" s="5">
        <f t="shared" ref="Q14" si="4">SUM(Q4:Q13)</f>
        <v>96.993999999999986</v>
      </c>
      <c r="R14" s="5">
        <f t="shared" ref="R14" si="5">SUM(R4:R13)</f>
        <v>96.634000000000015</v>
      </c>
      <c r="S14" s="5">
        <f t="shared" ref="S14" si="6">SUM(S4:S13)</f>
        <v>98.1</v>
      </c>
      <c r="T14" s="5">
        <f t="shared" ref="T14" si="7">SUM(T4:T13)</f>
        <v>96.923500000000004</v>
      </c>
      <c r="U14" s="1"/>
    </row>
    <row r="15" spans="2:21" x14ac:dyDescent="0.15">
      <c r="B15" s="1"/>
      <c r="C15" s="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"/>
    </row>
    <row r="16" spans="2:21" x14ac:dyDescent="0.15">
      <c r="B16" s="1"/>
      <c r="C16" s="1" t="s">
        <v>28</v>
      </c>
      <c r="D16" s="5"/>
      <c r="E16" s="5"/>
      <c r="F16" s="5"/>
      <c r="G16" s="5"/>
      <c r="H16" s="5"/>
      <c r="I16" s="5"/>
      <c r="J16" s="5"/>
      <c r="K16" s="5"/>
      <c r="L16" s="5"/>
      <c r="M16" s="1"/>
      <c r="N16" s="1"/>
      <c r="O16" s="1"/>
      <c r="P16" s="1"/>
      <c r="Q16" s="1"/>
      <c r="R16" s="1"/>
      <c r="S16" s="1"/>
      <c r="T16" s="1"/>
      <c r="U16" s="1"/>
    </row>
    <row r="17" spans="2:21" x14ac:dyDescent="0.15">
      <c r="B17" s="1"/>
      <c r="C17" s="1" t="s">
        <v>11</v>
      </c>
      <c r="D17" s="5">
        <v>7.0880267377252624</v>
      </c>
      <c r="E17" s="5">
        <v>7.0447888603909767</v>
      </c>
      <c r="F17" s="5">
        <v>7.0485130911761997</v>
      </c>
      <c r="G17" s="5">
        <v>7.0374683807020721</v>
      </c>
      <c r="H17" s="5">
        <v>7.1087761913173466</v>
      </c>
      <c r="I17" s="5">
        <v>7.1618445416824565</v>
      </c>
      <c r="J17" s="5">
        <v>7.0720035153229821</v>
      </c>
      <c r="K17" s="5">
        <v>7.068338621784072</v>
      </c>
      <c r="L17" s="5"/>
      <c r="M17" s="5">
        <v>6.8682676430984637</v>
      </c>
      <c r="N17" s="5">
        <v>6.8497894409261706</v>
      </c>
      <c r="O17" s="5">
        <v>6.7810633659881656</v>
      </c>
      <c r="P17" s="5">
        <v>6.9789490812982322</v>
      </c>
      <c r="Q17" s="5">
        <v>6.8497894409261706</v>
      </c>
      <c r="R17" s="5">
        <v>6.8136941785060543</v>
      </c>
      <c r="S17" s="5">
        <v>6.8318734287654399</v>
      </c>
      <c r="T17" s="5">
        <v>6.9451277719024684</v>
      </c>
      <c r="U17" s="1"/>
    </row>
    <row r="18" spans="2:21" x14ac:dyDescent="0.15">
      <c r="B18" s="1"/>
      <c r="C18" s="1" t="s">
        <v>12</v>
      </c>
      <c r="D18" s="5">
        <v>0.91197326227473763</v>
      </c>
      <c r="E18" s="5">
        <v>0.95521113960902326</v>
      </c>
      <c r="F18" s="5">
        <v>0.95148690882380027</v>
      </c>
      <c r="G18" s="5">
        <v>0.96253161929792785</v>
      </c>
      <c r="H18" s="5">
        <v>0.89122380868265338</v>
      </c>
      <c r="I18" s="5">
        <v>0.83815545831754346</v>
      </c>
      <c r="J18" s="5">
        <v>0.9279964846770179</v>
      </c>
      <c r="K18" s="5">
        <v>0.93166137821592798</v>
      </c>
      <c r="L18" s="5"/>
      <c r="M18" s="5">
        <v>1.1317323569015363</v>
      </c>
      <c r="N18" s="5">
        <v>1.1502105590738294</v>
      </c>
      <c r="O18" s="5">
        <v>1.2189366340118344</v>
      </c>
      <c r="P18" s="5">
        <v>1.0210509187017678</v>
      </c>
      <c r="Q18" s="5">
        <v>1.1502105590738294</v>
      </c>
      <c r="R18" s="5">
        <v>1.1863058214939457</v>
      </c>
      <c r="S18" s="5">
        <v>1.1681265712345601</v>
      </c>
      <c r="T18" s="5">
        <v>1.0548722280975316</v>
      </c>
      <c r="U18" s="1"/>
    </row>
    <row r="19" spans="2:21" x14ac:dyDescent="0.15">
      <c r="B19" s="1"/>
      <c r="C19" s="1" t="s">
        <v>29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1"/>
    </row>
    <row r="20" spans="2:21" x14ac:dyDescent="0.15">
      <c r="B20" s="1"/>
      <c r="C20" s="1" t="s">
        <v>13</v>
      </c>
      <c r="D20" s="5">
        <v>0.69725322904715714</v>
      </c>
      <c r="E20" s="5">
        <v>0.67528345170683512</v>
      </c>
      <c r="F20" s="5">
        <v>0.69362823892743442</v>
      </c>
      <c r="G20" s="5">
        <v>0.65959961499444364</v>
      </c>
      <c r="H20" s="5">
        <v>0.69850219034017758</v>
      </c>
      <c r="I20" s="5">
        <v>0.76146810268807474</v>
      </c>
      <c r="J20" s="5">
        <v>0.67419870686973105</v>
      </c>
      <c r="K20" s="5">
        <v>0.66480016955650623</v>
      </c>
      <c r="L20" s="5"/>
      <c r="M20" s="5">
        <v>0.68002091067113368</v>
      </c>
      <c r="N20" s="5">
        <v>0.6919615096702163</v>
      </c>
      <c r="O20" s="5">
        <v>0.65139220143169774</v>
      </c>
      <c r="P20" s="5">
        <v>0.64465558523867172</v>
      </c>
      <c r="Q20" s="5">
        <v>0.6919615096702163</v>
      </c>
      <c r="R20" s="5">
        <v>0.64998253574994869</v>
      </c>
      <c r="S20" s="5">
        <v>0.67752183738184901</v>
      </c>
      <c r="T20" s="5">
        <v>0.67361892941664059</v>
      </c>
      <c r="U20" s="1"/>
    </row>
    <row r="21" spans="2:21" x14ac:dyDescent="0.15">
      <c r="B21" s="1"/>
      <c r="C21" s="1" t="s">
        <v>14</v>
      </c>
      <c r="D21" s="5">
        <v>4.3508019501285175E-2</v>
      </c>
      <c r="E21" s="5">
        <v>4.9517963084276417E-2</v>
      </c>
      <c r="F21" s="5">
        <v>4.3443957228477541E-2</v>
      </c>
      <c r="G21" s="5">
        <v>4.7433530542825189E-2</v>
      </c>
      <c r="H21" s="5">
        <v>7.495184047332018E-2</v>
      </c>
      <c r="I21" s="5">
        <v>4.3599543469799711E-2</v>
      </c>
      <c r="J21" s="5">
        <v>4.4338671671299998E-2</v>
      </c>
      <c r="K21" s="5">
        <v>0.11266742192151699</v>
      </c>
      <c r="L21" s="5"/>
      <c r="M21" s="5">
        <v>3.8840327337517848E-2</v>
      </c>
      <c r="N21" s="5">
        <v>3.5146516074252787E-2</v>
      </c>
      <c r="O21" s="5">
        <v>4.2877494459371113E-2</v>
      </c>
      <c r="P21" s="5">
        <v>3.9233863791053251E-2</v>
      </c>
      <c r="Q21" s="5">
        <v>3.5146516074252787E-2</v>
      </c>
      <c r="R21" s="5">
        <v>3.9177745968888088E-2</v>
      </c>
      <c r="S21" s="5">
        <v>3.5332277358752301E-2</v>
      </c>
      <c r="T21" s="5">
        <v>3.6682869132764105E-2</v>
      </c>
      <c r="U21" s="1"/>
    </row>
    <row r="22" spans="2:21" x14ac:dyDescent="0.15">
      <c r="B22" s="1"/>
      <c r="C22" s="1" t="s">
        <v>15</v>
      </c>
      <c r="D22" s="5">
        <v>2.6098380228205646E-3</v>
      </c>
      <c r="E22" s="5">
        <v>8.0713843399709065E-3</v>
      </c>
      <c r="F22" s="5">
        <v>5.2440113467235516E-3</v>
      </c>
      <c r="G22" s="5">
        <v>2.0823581061142319E-3</v>
      </c>
      <c r="H22" s="5">
        <v>6.4851221882215836E-3</v>
      </c>
      <c r="I22" s="5">
        <v>4.5232516474716187E-3</v>
      </c>
      <c r="J22" s="5">
        <v>7.5799066389895696E-3</v>
      </c>
      <c r="K22" s="5">
        <v>4.8385003616502322E-3</v>
      </c>
      <c r="L22" s="5"/>
      <c r="M22" s="5">
        <v>3.0457860137060124E-3</v>
      </c>
      <c r="N22" s="5">
        <v>1.668378423663577E-3</v>
      </c>
      <c r="O22" s="5">
        <v>1.7813728111132762E-3</v>
      </c>
      <c r="P22" s="5">
        <v>2.7003404637690495E-3</v>
      </c>
      <c r="Q22" s="5">
        <v>1.668378423663577E-3</v>
      </c>
      <c r="R22" s="5">
        <v>2.842035445538581E-3</v>
      </c>
      <c r="S22" s="5">
        <v>2.3174988853686923E-3</v>
      </c>
      <c r="T22" s="5">
        <v>3.9561327762382935E-3</v>
      </c>
      <c r="U22" s="1"/>
    </row>
    <row r="23" spans="2:21" x14ac:dyDescent="0.15">
      <c r="B23" s="1"/>
      <c r="C23" s="1" t="s">
        <v>16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/>
      <c r="M23" s="5">
        <v>0.22569403736709151</v>
      </c>
      <c r="N23" s="5">
        <v>0</v>
      </c>
      <c r="O23" s="5">
        <v>0.20532359552473878</v>
      </c>
      <c r="P23" s="5">
        <v>0.11121146496162737</v>
      </c>
      <c r="Q23" s="5">
        <v>0</v>
      </c>
      <c r="R23" s="5">
        <v>0.23325868483165382</v>
      </c>
      <c r="S23" s="5">
        <v>0.30310169113980828</v>
      </c>
      <c r="T23" s="5">
        <v>7.5593232132838736E-2</v>
      </c>
      <c r="U23" s="1"/>
    </row>
    <row r="24" spans="2:21" x14ac:dyDescent="0.15">
      <c r="B24" s="1"/>
      <c r="C24" s="1" t="s">
        <v>17</v>
      </c>
      <c r="D24" s="5">
        <v>2.2435666032748354</v>
      </c>
      <c r="E24" s="5">
        <v>2.1940012896492886</v>
      </c>
      <c r="F24" s="5">
        <v>2.2000315067192182</v>
      </c>
      <c r="G24" s="5">
        <v>2.1956793725314645</v>
      </c>
      <c r="H24" s="5">
        <v>2.1715712707372909</v>
      </c>
      <c r="I24" s="5">
        <v>2.1529990726556467</v>
      </c>
      <c r="J24" s="5">
        <v>2.1760270007589844</v>
      </c>
      <c r="K24" s="5">
        <v>2.1470192928989373</v>
      </c>
      <c r="L24" s="5"/>
      <c r="M24" s="5">
        <v>1.8956464426527031</v>
      </c>
      <c r="N24" s="5">
        <v>2.1353079350451605</v>
      </c>
      <c r="O24" s="5">
        <v>1.9351689996040364</v>
      </c>
      <c r="P24" s="5">
        <v>1.9626881850620017</v>
      </c>
      <c r="Q24" s="5">
        <v>2.1353079350451605</v>
      </c>
      <c r="R24" s="5">
        <v>1.8785588793162</v>
      </c>
      <c r="S24" s="5">
        <v>1.7204634548263722</v>
      </c>
      <c r="T24" s="5">
        <v>1.9901507113066736</v>
      </c>
      <c r="U24" s="1"/>
    </row>
    <row r="25" spans="2:21" x14ac:dyDescent="0.15">
      <c r="B25" s="1"/>
      <c r="C25" s="1" t="s">
        <v>18</v>
      </c>
      <c r="D25" s="5">
        <v>5.3948440134706274E-2</v>
      </c>
      <c r="E25" s="5">
        <v>5.8302715023262182E-2</v>
      </c>
      <c r="F25" s="5">
        <v>6.3943055578775554E-2</v>
      </c>
      <c r="G25" s="5">
        <v>5.9276239788990742E-2</v>
      </c>
      <c r="H25" s="5">
        <v>3.8725873556079926E-2</v>
      </c>
      <c r="I25" s="5">
        <v>2.2060918017908184E-2</v>
      </c>
      <c r="J25" s="5">
        <v>5.9316541594280243E-2</v>
      </c>
      <c r="K25" s="5">
        <v>4.6335219452689237E-2</v>
      </c>
      <c r="L25" s="5"/>
      <c r="M25" s="5">
        <v>4.5681225667456894E-2</v>
      </c>
      <c r="N25" s="5">
        <v>7.2769888392712506E-2</v>
      </c>
      <c r="O25" s="5">
        <v>5.2544097407071284E-2</v>
      </c>
      <c r="P25" s="5">
        <v>5.4115526904560368E-2</v>
      </c>
      <c r="Q25" s="5">
        <v>7.2769888392712506E-2</v>
      </c>
      <c r="R25" s="5">
        <v>5.4550285528459516E-2</v>
      </c>
      <c r="S25" s="5">
        <v>5.0709802990744304E-2</v>
      </c>
      <c r="T25" s="5">
        <v>5.5238894037111137E-2</v>
      </c>
      <c r="U25" s="1"/>
    </row>
    <row r="26" spans="2:21" x14ac:dyDescent="0.15">
      <c r="B26" s="1"/>
      <c r="C26" s="1" t="s">
        <v>19</v>
      </c>
      <c r="D26" s="5">
        <v>1.8475833978668943</v>
      </c>
      <c r="E26" s="5">
        <v>1.9258529373705697</v>
      </c>
      <c r="F26" s="5">
        <v>1.9042219376720133</v>
      </c>
      <c r="G26" s="5">
        <v>1.9474675272412185</v>
      </c>
      <c r="H26" s="5">
        <v>1.8398435876588917</v>
      </c>
      <c r="I26" s="5">
        <v>1.8179640999922433</v>
      </c>
      <c r="J26" s="5">
        <v>1.9551188522709442</v>
      </c>
      <c r="K26" s="5">
        <v>1.9147449213700325</v>
      </c>
      <c r="L26" s="5"/>
      <c r="M26" s="5">
        <v>2.0994778243530705</v>
      </c>
      <c r="N26" s="5">
        <v>2.059359316398969</v>
      </c>
      <c r="O26" s="5">
        <v>2.1048664434117117</v>
      </c>
      <c r="P26" s="5">
        <v>2.1810733048176973</v>
      </c>
      <c r="Q26" s="5">
        <v>2.059359316398969</v>
      </c>
      <c r="R26" s="5">
        <v>2.1345644447857017</v>
      </c>
      <c r="S26" s="5">
        <v>2.205611370708227</v>
      </c>
      <c r="T26" s="5">
        <v>2.1593297623644925</v>
      </c>
      <c r="U26" s="1"/>
    </row>
    <row r="27" spans="2:21" x14ac:dyDescent="0.15">
      <c r="B27" s="1"/>
      <c r="C27" s="1" t="s">
        <v>30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1"/>
    </row>
    <row r="28" spans="2:21" x14ac:dyDescent="0.15">
      <c r="B28" s="1"/>
      <c r="C28" s="1" t="s">
        <v>20</v>
      </c>
      <c r="D28" s="5">
        <v>1.9483892533864962</v>
      </c>
      <c r="E28" s="5">
        <v>1.9607627746039897</v>
      </c>
      <c r="F28" s="5">
        <v>1.9482544407176492</v>
      </c>
      <c r="G28" s="5">
        <v>1.9761181959961662</v>
      </c>
      <c r="H28" s="5">
        <v>1.9586314798157312</v>
      </c>
      <c r="I28" s="5">
        <v>1.8993731815071322</v>
      </c>
      <c r="J28" s="5">
        <v>1.9468250054389404</v>
      </c>
      <c r="K28" s="5">
        <v>1.8806867951614563</v>
      </c>
      <c r="L28" s="5"/>
      <c r="M28" s="5">
        <v>1.9303757243594368</v>
      </c>
      <c r="N28" s="5">
        <v>1.9459685107022728</v>
      </c>
      <c r="O28" s="5">
        <v>1.9489017066932197</v>
      </c>
      <c r="P28" s="5">
        <v>1.9330772002265337</v>
      </c>
      <c r="Q28" s="5">
        <v>1.9459685107022728</v>
      </c>
      <c r="R28" s="5">
        <v>1.9473331698090608</v>
      </c>
      <c r="S28" s="5">
        <v>1.8890236622610905</v>
      </c>
      <c r="T28" s="5">
        <v>1.9419948105692006</v>
      </c>
      <c r="U28" s="1"/>
    </row>
    <row r="29" spans="2:21" x14ac:dyDescent="0.15">
      <c r="B29" s="1"/>
      <c r="C29" s="1" t="s">
        <v>21</v>
      </c>
      <c r="D29" s="5">
        <v>5.1610746613503844E-2</v>
      </c>
      <c r="E29" s="5">
        <v>3.9237225396010267E-2</v>
      </c>
      <c r="F29" s="5">
        <v>5.1745559282350806E-2</v>
      </c>
      <c r="G29" s="5">
        <v>2.3881804003833773E-2</v>
      </c>
      <c r="H29" s="5">
        <v>4.1368520184268842E-2</v>
      </c>
      <c r="I29" s="5">
        <v>0.10062681849286781</v>
      </c>
      <c r="J29" s="5">
        <v>5.3174994561059563E-2</v>
      </c>
      <c r="K29" s="5">
        <v>0.11931320483854368</v>
      </c>
      <c r="L29" s="5"/>
      <c r="M29" s="5">
        <v>6.9624275640563171E-2</v>
      </c>
      <c r="N29" s="5">
        <v>5.4031489297727164E-2</v>
      </c>
      <c r="O29" s="5">
        <v>5.1098293306780285E-2</v>
      </c>
      <c r="P29" s="5">
        <v>6.6922799773466268E-2</v>
      </c>
      <c r="Q29" s="5">
        <v>5.4031489297727164E-2</v>
      </c>
      <c r="R29" s="5">
        <v>5.2666830190939207E-2</v>
      </c>
      <c r="S29" s="5">
        <v>0.11097633773890947</v>
      </c>
      <c r="T29" s="5">
        <v>5.8005189430799353E-2</v>
      </c>
      <c r="U29" s="1"/>
    </row>
    <row r="30" spans="2:21" x14ac:dyDescent="0.15">
      <c r="B30" s="1"/>
      <c r="C30" s="1" t="s">
        <v>31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"/>
    </row>
    <row r="31" spans="2:21" x14ac:dyDescent="0.15">
      <c r="B31" s="1"/>
      <c r="C31" s="1" t="s">
        <v>21</v>
      </c>
      <c r="D31" s="5">
        <v>0.21079880792250744</v>
      </c>
      <c r="E31" s="5">
        <v>0.15782801027002286</v>
      </c>
      <c r="F31" s="5">
        <v>0.14939288398418687</v>
      </c>
      <c r="G31" s="5">
        <v>0.1605418746851183</v>
      </c>
      <c r="H31" s="5">
        <v>0.17406881425166193</v>
      </c>
      <c r="I31" s="5">
        <v>0.27841867756086291</v>
      </c>
      <c r="J31" s="5">
        <v>0.14854008495676646</v>
      </c>
      <c r="K31" s="5">
        <v>0.18948415158217191</v>
      </c>
      <c r="L31" s="5"/>
      <c r="M31" s="5">
        <v>9.1540873540610385E-2</v>
      </c>
      <c r="N31" s="5">
        <v>0.21045125430941508</v>
      </c>
      <c r="O31" s="5">
        <v>0.16194120172935864</v>
      </c>
      <c r="P31" s="5">
        <v>0.10734121669718069</v>
      </c>
      <c r="Q31" s="5">
        <v>0.21045125430941508</v>
      </c>
      <c r="R31" s="5">
        <v>0.11917890093750383</v>
      </c>
      <c r="S31" s="5">
        <v>9.575426417063071E-2</v>
      </c>
      <c r="T31" s="5">
        <v>0.15315414021320262</v>
      </c>
      <c r="U31" s="1"/>
    </row>
    <row r="32" spans="2:21" x14ac:dyDescent="0.15">
      <c r="B32" s="1"/>
      <c r="C32" s="1" t="s">
        <v>22</v>
      </c>
      <c r="D32" s="5">
        <v>0.1735169108080041</v>
      </c>
      <c r="E32" s="5">
        <v>0.22053939706219047</v>
      </c>
      <c r="F32" s="5">
        <v>0.22171000288989864</v>
      </c>
      <c r="G32" s="5">
        <v>0.23001561120209418</v>
      </c>
      <c r="H32" s="5">
        <v>0.23292279693631474</v>
      </c>
      <c r="I32" s="5">
        <v>0.18956904907024683</v>
      </c>
      <c r="J32" s="5">
        <v>0.21145522759139793</v>
      </c>
      <c r="K32" s="5">
        <v>0.17337640627794992</v>
      </c>
      <c r="L32" s="5"/>
      <c r="M32" s="5">
        <v>0.11605865592183934</v>
      </c>
      <c r="N32" s="5">
        <v>0.23266712572634052</v>
      </c>
      <c r="O32" s="5">
        <v>0.16201689237763683</v>
      </c>
      <c r="P32" s="5">
        <v>0.13786563572718588</v>
      </c>
      <c r="Q32" s="5">
        <v>0.23266712572634052</v>
      </c>
      <c r="R32" s="5">
        <v>0.15156937319220934</v>
      </c>
      <c r="S32" s="5">
        <v>0.12555056768169387</v>
      </c>
      <c r="T32" s="5">
        <v>0.1311699240034031</v>
      </c>
      <c r="U32" s="1"/>
    </row>
    <row r="33" spans="2:21" x14ac:dyDescent="0.15">
      <c r="B33" s="1"/>
      <c r="C33" s="1" t="s">
        <v>23</v>
      </c>
      <c r="D33" s="5">
        <f>SUM(D17:D32)</f>
        <v>15.272785246578209</v>
      </c>
      <c r="E33" s="5">
        <f t="shared" ref="E33" si="8">SUM(E17:E32)</f>
        <v>15.289397148506417</v>
      </c>
      <c r="F33" s="5">
        <f t="shared" ref="F33" si="9">SUM(F17:F32)</f>
        <v>15.281615594346727</v>
      </c>
      <c r="G33" s="5">
        <f t="shared" ref="G33" si="10">SUM(G17:G32)</f>
        <v>15.30209612909227</v>
      </c>
      <c r="H33" s="5">
        <f t="shared" ref="H33" si="11">SUM(H17:H32)</f>
        <v>15.237071496141958</v>
      </c>
      <c r="I33" s="5">
        <f t="shared" ref="I33" si="12">SUM(I17:I32)</f>
        <v>15.270602715102253</v>
      </c>
      <c r="J33" s="5">
        <f>SUM(J17:J32)</f>
        <v>15.276574992352392</v>
      </c>
      <c r="K33" s="5">
        <f t="shared" ref="K33" si="13">SUM(K17:K32)</f>
        <v>15.253266083421455</v>
      </c>
      <c r="L33" s="5"/>
      <c r="M33" s="5">
        <f t="shared" ref="M33" si="14">SUM(M17:M32)</f>
        <v>15.196006083525129</v>
      </c>
      <c r="N33" s="5">
        <f t="shared" ref="N33" si="15">SUM(N17:N32)</f>
        <v>15.439331924040733</v>
      </c>
      <c r="O33" s="5">
        <f t="shared" ref="O33" si="16">SUM(O17:O32)</f>
        <v>15.317912298756735</v>
      </c>
      <c r="P33" s="5">
        <f t="shared" ref="P33" si="17">SUM(P17:P32)</f>
        <v>15.240885123663748</v>
      </c>
      <c r="Q33" s="5">
        <f t="shared" ref="Q33" si="18">SUM(Q17:Q32)</f>
        <v>15.439331924040733</v>
      </c>
      <c r="R33" s="5">
        <f t="shared" ref="R33" si="19">SUM(R17:R32)</f>
        <v>15.263682885756106</v>
      </c>
      <c r="S33" s="5">
        <f t="shared" ref="S33" si="20">SUM(S17:S32)</f>
        <v>15.216362765143447</v>
      </c>
      <c r="T33" s="5">
        <f t="shared" ref="T33" si="21">SUM(T17:T32)</f>
        <v>15.278894595383369</v>
      </c>
      <c r="U33" s="1"/>
    </row>
    <row r="34" spans="2:21" x14ac:dyDescent="0.15">
      <c r="B34" s="1"/>
      <c r="C34" s="1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1"/>
    </row>
    <row r="35" spans="2:21" x14ac:dyDescent="0.15">
      <c r="B35" s="1"/>
      <c r="C35" s="1" t="s">
        <v>24</v>
      </c>
      <c r="D35" s="5">
        <v>0.4516049026193818</v>
      </c>
      <c r="E35" s="5">
        <v>0.46745657279327008</v>
      </c>
      <c r="F35" s="5">
        <v>0.46396304796290655</v>
      </c>
      <c r="G35" s="5">
        <v>0.47004549304010146</v>
      </c>
      <c r="H35" s="5">
        <v>0.45865203490682727</v>
      </c>
      <c r="I35" s="5">
        <v>0.45781439438029364</v>
      </c>
      <c r="J35" s="5">
        <v>0.47326309015136581</v>
      </c>
      <c r="K35" s="5">
        <v>0.47140720641625067</v>
      </c>
      <c r="L35" s="5"/>
      <c r="M35" s="5">
        <v>0.52551001772131767</v>
      </c>
      <c r="N35" s="5">
        <v>0.49094700317170042</v>
      </c>
      <c r="O35" s="5">
        <v>0.5210019746362673</v>
      </c>
      <c r="P35" s="5">
        <v>0.52635107260505432</v>
      </c>
      <c r="Q35" s="5">
        <v>0.49094700317170042</v>
      </c>
      <c r="R35" s="5">
        <v>0.53189605013282182</v>
      </c>
      <c r="S35" s="5">
        <v>0.56178536291852177</v>
      </c>
      <c r="T35" s="5">
        <v>0.52038557020948473</v>
      </c>
      <c r="U35" s="1"/>
    </row>
    <row r="36" spans="2:21" x14ac:dyDescent="0.15">
      <c r="B36" s="1"/>
      <c r="C36" s="1" t="s">
        <v>25</v>
      </c>
      <c r="D36" s="5">
        <v>0.78426926804972752</v>
      </c>
      <c r="E36" s="5">
        <v>0.77431937787538796</v>
      </c>
      <c r="F36" s="5">
        <v>0.78051615338438951</v>
      </c>
      <c r="G36" s="5">
        <v>0.75446667608009399</v>
      </c>
      <c r="H36" s="5">
        <v>0.84840587128681788</v>
      </c>
      <c r="I36" s="5">
        <v>0.84866718962767418</v>
      </c>
      <c r="J36" s="5">
        <v>0.76287605021233107</v>
      </c>
      <c r="K36" s="5">
        <v>0.89013501339954026</v>
      </c>
      <c r="L36" s="5"/>
      <c r="M36" s="5">
        <v>0.98339560271326087</v>
      </c>
      <c r="N36" s="5">
        <v>0.76225454181872188</v>
      </c>
      <c r="O36" s="5">
        <v>0.94247078587517874</v>
      </c>
      <c r="P36" s="5">
        <v>0.83433477778240561</v>
      </c>
      <c r="Q36" s="5">
        <v>0.76225454181872188</v>
      </c>
      <c r="R36" s="5">
        <v>0.96159671251937862</v>
      </c>
      <c r="S36" s="5">
        <v>1.051288083239162</v>
      </c>
      <c r="T36" s="5">
        <v>0.82257789981500751</v>
      </c>
      <c r="U36" s="1"/>
    </row>
    <row r="37" spans="2:21" x14ac:dyDescent="0.15">
      <c r="B37" s="1"/>
      <c r="C37" s="4" t="s">
        <v>26</v>
      </c>
      <c r="D37" s="8">
        <v>0.38431571873051151</v>
      </c>
      <c r="E37" s="8">
        <v>0.3783674073322133</v>
      </c>
      <c r="F37" s="8">
        <v>0.37110288687408555</v>
      </c>
      <c r="G37" s="8">
        <v>0.39055748588721251</v>
      </c>
      <c r="H37" s="8">
        <v>0.40699161118797667</v>
      </c>
      <c r="I37" s="8">
        <v>0.46798772663110977</v>
      </c>
      <c r="J37" s="8">
        <v>0.35999531254816441</v>
      </c>
      <c r="K37" s="8">
        <v>0.36286055786012184</v>
      </c>
      <c r="L37" s="8"/>
      <c r="M37" s="8">
        <v>0.20759952946244972</v>
      </c>
      <c r="N37" s="8">
        <v>0.4431183800357556</v>
      </c>
      <c r="O37" s="8">
        <v>0.3239580941069955</v>
      </c>
      <c r="P37" s="8">
        <v>0.24520685242436657</v>
      </c>
      <c r="Q37" s="8">
        <v>0.4431183800357556</v>
      </c>
      <c r="R37" s="8">
        <v>0.27074827412971314</v>
      </c>
      <c r="S37" s="8">
        <v>0.22130483185232458</v>
      </c>
      <c r="T37" s="8">
        <v>0.28432406421660572</v>
      </c>
      <c r="U37" s="1"/>
    </row>
  </sheetData>
  <mergeCells count="2">
    <mergeCell ref="D2:K2"/>
    <mergeCell ref="M2:T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24"/>
  <sheetViews>
    <sheetView zoomScaleNormal="100" workbookViewId="0">
      <selection activeCell="E28" sqref="E28"/>
    </sheetView>
  </sheetViews>
  <sheetFormatPr baseColWidth="10" defaultColWidth="9.1640625" defaultRowHeight="14" x14ac:dyDescent="0.15"/>
  <cols>
    <col min="1" max="16384" width="9.1640625" style="3"/>
  </cols>
  <sheetData>
    <row r="2" spans="2:25" x14ac:dyDescent="0.15">
      <c r="B2" s="1"/>
      <c r="C2" s="2"/>
      <c r="D2" s="10" t="s">
        <v>94</v>
      </c>
      <c r="E2" s="10"/>
      <c r="F2" s="10"/>
      <c r="G2" s="10"/>
      <c r="H2" s="10"/>
      <c r="I2" s="10"/>
      <c r="J2" s="10"/>
      <c r="K2" s="10"/>
      <c r="L2" s="10"/>
      <c r="M2" s="10"/>
      <c r="N2" s="2"/>
      <c r="O2" s="10" t="s">
        <v>92</v>
      </c>
      <c r="P2" s="10"/>
      <c r="Q2" s="10"/>
      <c r="R2" s="10"/>
      <c r="S2" s="10"/>
      <c r="T2" s="10"/>
      <c r="U2" s="10"/>
      <c r="V2" s="10"/>
      <c r="W2" s="10"/>
      <c r="X2" s="10"/>
      <c r="Y2" s="1"/>
    </row>
    <row r="3" spans="2:25" x14ac:dyDescent="0.15">
      <c r="B3" s="1"/>
      <c r="C3" s="4"/>
      <c r="D3" s="4" t="s">
        <v>71</v>
      </c>
      <c r="E3" s="4" t="s">
        <v>72</v>
      </c>
      <c r="F3" s="4" t="s">
        <v>73</v>
      </c>
      <c r="G3" s="4" t="s">
        <v>74</v>
      </c>
      <c r="H3" s="4" t="s">
        <v>75</v>
      </c>
      <c r="I3" s="4" t="s">
        <v>76</v>
      </c>
      <c r="J3" s="4" t="s">
        <v>77</v>
      </c>
      <c r="K3" s="4" t="s">
        <v>78</v>
      </c>
      <c r="L3" s="4" t="s">
        <v>79</v>
      </c>
      <c r="M3" s="4" t="s">
        <v>80</v>
      </c>
      <c r="N3" s="4"/>
      <c r="O3" s="4" t="s">
        <v>81</v>
      </c>
      <c r="P3" s="4" t="s">
        <v>82</v>
      </c>
      <c r="Q3" s="4" t="s">
        <v>83</v>
      </c>
      <c r="R3" s="4" t="s">
        <v>84</v>
      </c>
      <c r="S3" s="4" t="s">
        <v>85</v>
      </c>
      <c r="T3" s="4" t="s">
        <v>86</v>
      </c>
      <c r="U3" s="4" t="s">
        <v>87</v>
      </c>
      <c r="V3" s="4" t="s">
        <v>88</v>
      </c>
      <c r="W3" s="4" t="s">
        <v>89</v>
      </c>
      <c r="X3" s="4" t="s">
        <v>90</v>
      </c>
      <c r="Y3" s="1"/>
    </row>
    <row r="4" spans="2:25" x14ac:dyDescent="0.15">
      <c r="B4" s="1"/>
      <c r="C4" s="1" t="s">
        <v>1</v>
      </c>
      <c r="D4" s="5">
        <v>49.27</v>
      </c>
      <c r="E4" s="5">
        <v>47.48</v>
      </c>
      <c r="F4" s="5">
        <v>48.44</v>
      </c>
      <c r="G4" s="5">
        <v>47.71</v>
      </c>
      <c r="H4" s="5">
        <v>48.14</v>
      </c>
      <c r="I4" s="5">
        <v>49.9</v>
      </c>
      <c r="J4" s="5">
        <v>47.76</v>
      </c>
      <c r="K4" s="5">
        <v>47.48</v>
      </c>
      <c r="L4" s="5">
        <v>47.75</v>
      </c>
      <c r="M4" s="5">
        <v>47.72</v>
      </c>
      <c r="N4" s="1"/>
      <c r="O4" s="5">
        <v>44.3</v>
      </c>
      <c r="P4" s="5">
        <v>44.52</v>
      </c>
      <c r="Q4" s="5">
        <v>44.7</v>
      </c>
      <c r="R4" s="5">
        <v>44.35</v>
      </c>
      <c r="S4" s="5">
        <v>46.86</v>
      </c>
      <c r="T4" s="5">
        <v>43.89</v>
      </c>
      <c r="U4" s="5">
        <v>46.45</v>
      </c>
      <c r="V4" s="5">
        <v>44.69</v>
      </c>
      <c r="W4" s="5">
        <v>44.77</v>
      </c>
      <c r="X4" s="5">
        <v>44.37</v>
      </c>
      <c r="Y4" s="1"/>
    </row>
    <row r="5" spans="2:25" x14ac:dyDescent="0.15">
      <c r="B5" s="1"/>
      <c r="C5" s="1" t="s">
        <v>3</v>
      </c>
      <c r="D5" s="5">
        <v>33.19</v>
      </c>
      <c r="E5" s="5">
        <v>33.11</v>
      </c>
      <c r="F5" s="5">
        <v>32.04</v>
      </c>
      <c r="G5" s="5">
        <v>33.44</v>
      </c>
      <c r="H5" s="5">
        <v>32.96</v>
      </c>
      <c r="I5" s="5">
        <v>32.51</v>
      </c>
      <c r="J5" s="5">
        <v>32.39</v>
      </c>
      <c r="K5" s="5">
        <v>33.11</v>
      </c>
      <c r="L5" s="5">
        <v>32.9</v>
      </c>
      <c r="M5" s="5">
        <v>32.92</v>
      </c>
      <c r="N5" s="1"/>
      <c r="O5" s="5">
        <v>35.590000000000003</v>
      </c>
      <c r="P5" s="5">
        <v>35.58</v>
      </c>
      <c r="Q5" s="5">
        <v>35.200000000000003</v>
      </c>
      <c r="R5" s="5">
        <v>35.229999999999997</v>
      </c>
      <c r="S5" s="5">
        <v>35.69</v>
      </c>
      <c r="T5" s="5">
        <v>34.86</v>
      </c>
      <c r="U5" s="5">
        <v>35.729999999999997</v>
      </c>
      <c r="V5" s="5">
        <v>35.97</v>
      </c>
      <c r="W5" s="5">
        <v>35.119999999999997</v>
      </c>
      <c r="X5" s="5">
        <v>35.5</v>
      </c>
      <c r="Y5" s="1"/>
    </row>
    <row r="6" spans="2:25" x14ac:dyDescent="0.15">
      <c r="B6" s="1"/>
      <c r="C6" s="1" t="s">
        <v>4</v>
      </c>
      <c r="D6" s="5">
        <v>0.13</v>
      </c>
      <c r="E6" s="5">
        <v>0.17</v>
      </c>
      <c r="F6" s="5">
        <v>0.12</v>
      </c>
      <c r="G6" s="5">
        <v>0.2</v>
      </c>
      <c r="H6" s="5">
        <v>0.09</v>
      </c>
      <c r="I6" s="5">
        <v>0.19</v>
      </c>
      <c r="J6" s="5">
        <v>0.21</v>
      </c>
      <c r="K6" s="5">
        <v>0.17</v>
      </c>
      <c r="L6" s="5">
        <v>0.18</v>
      </c>
      <c r="M6" s="5">
        <v>0.08</v>
      </c>
      <c r="N6" s="1"/>
      <c r="O6" s="5">
        <v>0.06</v>
      </c>
      <c r="P6" s="5">
        <v>0.06</v>
      </c>
      <c r="Q6" s="5">
        <v>0.14000000000000001</v>
      </c>
      <c r="R6" s="5">
        <v>0.02</v>
      </c>
      <c r="S6" s="5">
        <v>0.15</v>
      </c>
      <c r="T6" s="5">
        <v>0.3</v>
      </c>
      <c r="U6" s="5">
        <v>0.12</v>
      </c>
      <c r="V6" s="5">
        <v>7.0000000000000007E-2</v>
      </c>
      <c r="W6" s="5">
        <v>0.13</v>
      </c>
      <c r="X6" s="5">
        <v>0.21</v>
      </c>
      <c r="Y6" s="1"/>
    </row>
    <row r="7" spans="2:25" x14ac:dyDescent="0.15">
      <c r="B7" s="1"/>
      <c r="C7" s="1" t="s">
        <v>5</v>
      </c>
      <c r="D7" s="5">
        <v>0.01</v>
      </c>
      <c r="E7" s="5">
        <v>0</v>
      </c>
      <c r="F7" s="5">
        <v>0.01</v>
      </c>
      <c r="G7" s="5">
        <v>0.02</v>
      </c>
      <c r="H7" s="5">
        <v>0.01</v>
      </c>
      <c r="I7" s="5">
        <v>0</v>
      </c>
      <c r="J7" s="5">
        <v>0.02</v>
      </c>
      <c r="K7" s="5">
        <v>0</v>
      </c>
      <c r="L7" s="5">
        <v>0.02</v>
      </c>
      <c r="M7" s="5">
        <v>0.01</v>
      </c>
      <c r="N7" s="1"/>
      <c r="O7" s="5">
        <v>0.01</v>
      </c>
      <c r="P7" s="5">
        <v>0</v>
      </c>
      <c r="Q7" s="5">
        <v>0.02</v>
      </c>
      <c r="R7" s="5">
        <v>0</v>
      </c>
      <c r="S7" s="5">
        <v>0.01</v>
      </c>
      <c r="T7" s="5">
        <v>0.04</v>
      </c>
      <c r="U7" s="5">
        <v>0</v>
      </c>
      <c r="V7" s="5">
        <v>0.01</v>
      </c>
      <c r="W7" s="5">
        <v>0.01</v>
      </c>
      <c r="X7" s="5">
        <v>0</v>
      </c>
      <c r="Y7" s="1"/>
    </row>
    <row r="8" spans="2:25" x14ac:dyDescent="0.15">
      <c r="B8" s="1"/>
      <c r="C8" s="1" t="s">
        <v>7</v>
      </c>
      <c r="D8" s="5">
        <v>14.18</v>
      </c>
      <c r="E8" s="5">
        <v>14.55</v>
      </c>
      <c r="F8" s="5">
        <v>14.11</v>
      </c>
      <c r="G8" s="5">
        <v>14.73</v>
      </c>
      <c r="H8" s="5">
        <v>14.05</v>
      </c>
      <c r="I8" s="5">
        <v>14.54</v>
      </c>
      <c r="J8" s="5">
        <v>13.93</v>
      </c>
      <c r="K8" s="5">
        <v>14.55</v>
      </c>
      <c r="L8" s="5">
        <v>14.25</v>
      </c>
      <c r="M8" s="5">
        <v>14.41</v>
      </c>
      <c r="N8" s="1"/>
      <c r="O8" s="5">
        <v>15.98</v>
      </c>
      <c r="P8" s="5">
        <v>16.46</v>
      </c>
      <c r="Q8" s="5">
        <v>16.14</v>
      </c>
      <c r="R8" s="5">
        <v>16.63</v>
      </c>
      <c r="S8" s="5">
        <v>16.7</v>
      </c>
      <c r="T8" s="5">
        <v>15.96</v>
      </c>
      <c r="U8" s="5">
        <v>16.72</v>
      </c>
      <c r="V8" s="5">
        <v>16.21</v>
      </c>
      <c r="W8" s="5">
        <v>16.010000000000002</v>
      </c>
      <c r="X8" s="5">
        <v>15.92</v>
      </c>
      <c r="Y8" s="1"/>
    </row>
    <row r="9" spans="2:25" x14ac:dyDescent="0.15">
      <c r="B9" s="1"/>
      <c r="C9" s="1" t="s">
        <v>8</v>
      </c>
      <c r="D9" s="5">
        <v>3.56</v>
      </c>
      <c r="E9" s="5">
        <v>4.68</v>
      </c>
      <c r="F9" s="5">
        <v>5.61</v>
      </c>
      <c r="G9" s="5">
        <v>4.47</v>
      </c>
      <c r="H9" s="5">
        <v>5.0599999999999996</v>
      </c>
      <c r="I9" s="5">
        <v>3.05</v>
      </c>
      <c r="J9" s="5">
        <v>5.36</v>
      </c>
      <c r="K9" s="5">
        <v>4.68</v>
      </c>
      <c r="L9" s="5">
        <v>5.21</v>
      </c>
      <c r="M9" s="5">
        <v>4.9800000000000004</v>
      </c>
      <c r="N9" s="1"/>
      <c r="O9" s="5">
        <v>4.33</v>
      </c>
      <c r="P9" s="5">
        <v>3.9</v>
      </c>
      <c r="Q9" s="5">
        <v>4.45</v>
      </c>
      <c r="R9" s="5">
        <v>4.5599999999999996</v>
      </c>
      <c r="S9" s="5">
        <v>1.25</v>
      </c>
      <c r="T9" s="5">
        <v>4.16</v>
      </c>
      <c r="U9" s="5">
        <v>1.31</v>
      </c>
      <c r="V9" s="5">
        <v>3.9</v>
      </c>
      <c r="W9" s="5">
        <v>4.78</v>
      </c>
      <c r="X9" s="5">
        <v>4.26</v>
      </c>
      <c r="Y9" s="1"/>
    </row>
    <row r="10" spans="2:25" x14ac:dyDescent="0.15">
      <c r="B10" s="1"/>
      <c r="C10" s="1" t="s">
        <v>9</v>
      </c>
      <c r="D10" s="5">
        <v>0.06</v>
      </c>
      <c r="E10" s="5">
        <v>0.02</v>
      </c>
      <c r="F10" s="5">
        <v>0.02</v>
      </c>
      <c r="G10" s="5">
        <v>0.02</v>
      </c>
      <c r="H10" s="5">
        <v>0.02</v>
      </c>
      <c r="I10" s="5">
        <v>0.04</v>
      </c>
      <c r="J10" s="5">
        <v>0.03</v>
      </c>
      <c r="K10" s="5">
        <v>0.02</v>
      </c>
      <c r="L10" s="5">
        <v>0.11</v>
      </c>
      <c r="M10" s="5">
        <v>0.02</v>
      </c>
      <c r="N10" s="1"/>
      <c r="O10" s="5">
        <v>0.02</v>
      </c>
      <c r="P10" s="5">
        <v>0.02</v>
      </c>
      <c r="Q10" s="5">
        <v>0.02</v>
      </c>
      <c r="R10" s="5">
        <v>0.02</v>
      </c>
      <c r="S10" s="5">
        <v>0.08</v>
      </c>
      <c r="T10" s="5">
        <v>0.01</v>
      </c>
      <c r="U10" s="5">
        <v>0.03</v>
      </c>
      <c r="V10" s="5">
        <v>0.01</v>
      </c>
      <c r="W10" s="5">
        <v>0.02</v>
      </c>
      <c r="X10" s="5">
        <v>0.03</v>
      </c>
      <c r="Y10" s="1"/>
    </row>
    <row r="11" spans="2:25" x14ac:dyDescent="0.15">
      <c r="B11" s="1"/>
      <c r="C11" s="1" t="s">
        <v>23</v>
      </c>
      <c r="D11" s="5">
        <v>100.46161124999998</v>
      </c>
      <c r="E11" s="5">
        <v>100.04695701</v>
      </c>
      <c r="F11" s="5">
        <v>100.41556525</v>
      </c>
      <c r="G11" s="5">
        <v>100.63983929999999</v>
      </c>
      <c r="H11" s="5">
        <v>100.3836834</v>
      </c>
      <c r="I11" s="5">
        <v>100.29714694999997</v>
      </c>
      <c r="J11" s="5">
        <v>99.738588949999979</v>
      </c>
      <c r="K11" s="5">
        <v>100.04695701</v>
      </c>
      <c r="L11" s="5">
        <v>100.45705669999998</v>
      </c>
      <c r="M11" s="5">
        <v>100.19159149999999</v>
      </c>
      <c r="N11" s="1"/>
      <c r="O11" s="5">
        <v>100.29299999999999</v>
      </c>
      <c r="P11" s="5">
        <v>100.5455</v>
      </c>
      <c r="Q11" s="5">
        <v>100.67680000000001</v>
      </c>
      <c r="R11" s="5">
        <v>100.8081</v>
      </c>
      <c r="S11" s="5">
        <v>100.74749999999999</v>
      </c>
      <c r="T11" s="5">
        <v>99.207899999999981</v>
      </c>
      <c r="U11" s="5">
        <v>100.34889999999999</v>
      </c>
      <c r="V11" s="5">
        <v>100.8586</v>
      </c>
      <c r="W11" s="5">
        <v>100.83839999999999</v>
      </c>
      <c r="X11" s="5">
        <v>100.28901999999999</v>
      </c>
      <c r="Y11" s="1"/>
    </row>
    <row r="12" spans="2:25" x14ac:dyDescent="0.15"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1"/>
      <c r="O12" s="5"/>
      <c r="P12" s="5"/>
      <c r="Q12" s="5"/>
      <c r="R12" s="5"/>
      <c r="S12" s="5"/>
      <c r="T12" s="5"/>
      <c r="U12" s="5"/>
      <c r="V12" s="5"/>
      <c r="W12" s="5"/>
      <c r="X12" s="5"/>
      <c r="Y12" s="1"/>
    </row>
    <row r="13" spans="2:25" x14ac:dyDescent="0.15">
      <c r="B13" s="1"/>
      <c r="C13" s="1" t="s">
        <v>11</v>
      </c>
      <c r="D13" s="5">
        <v>2.2503981499999997</v>
      </c>
      <c r="E13" s="5">
        <v>2.1826304499999991</v>
      </c>
      <c r="F13" s="5">
        <v>2.2299777499999998</v>
      </c>
      <c r="G13" s="5">
        <v>2.1899377499999995</v>
      </c>
      <c r="H13" s="5">
        <v>2.2125102999999999</v>
      </c>
      <c r="I13" s="5">
        <v>2.2676453800000003</v>
      </c>
      <c r="J13" s="5">
        <v>2.1894372499999997</v>
      </c>
      <c r="K13" s="5">
        <v>2.1826304499999991</v>
      </c>
      <c r="L13" s="5">
        <v>2.1999977999999998</v>
      </c>
      <c r="M13" s="5">
        <v>2.2024502499999996</v>
      </c>
      <c r="N13" s="1"/>
      <c r="O13" s="5">
        <v>2.0705</v>
      </c>
      <c r="P13" s="5">
        <v>2.0705</v>
      </c>
      <c r="Q13" s="5">
        <v>2.0806</v>
      </c>
      <c r="R13" s="5">
        <v>2.0705</v>
      </c>
      <c r="S13" s="5">
        <v>2.1513</v>
      </c>
      <c r="T13" s="5">
        <v>2.0294999999999996</v>
      </c>
      <c r="U13" s="5">
        <v>2.1157600000000003</v>
      </c>
      <c r="V13" s="5">
        <v>2.0705</v>
      </c>
      <c r="W13" s="5">
        <v>2.0806</v>
      </c>
      <c r="X13" s="5">
        <v>2.0458999999999996</v>
      </c>
      <c r="Y13" s="1"/>
    </row>
    <row r="14" spans="2:25" x14ac:dyDescent="0.15">
      <c r="B14" s="1"/>
      <c r="C14" s="1" t="s">
        <v>32</v>
      </c>
      <c r="D14" s="5">
        <v>1.7913395499999998</v>
      </c>
      <c r="E14" s="5">
        <v>1.7998580599999998</v>
      </c>
      <c r="F14" s="5">
        <v>1.7463946499999998</v>
      </c>
      <c r="G14" s="5">
        <v>1.8190672499999998</v>
      </c>
      <c r="H14" s="5">
        <v>1.7938420499999999</v>
      </c>
      <c r="I14" s="5">
        <v>1.7423205799999999</v>
      </c>
      <c r="J14" s="5">
        <v>1.7571553999999996</v>
      </c>
      <c r="K14" s="5">
        <v>1.7998580599999998</v>
      </c>
      <c r="L14" s="5">
        <v>1.7938420499999996</v>
      </c>
      <c r="M14" s="5">
        <v>1.7964946999999998</v>
      </c>
      <c r="N14" s="1"/>
      <c r="O14" s="5">
        <v>1.9594</v>
      </c>
      <c r="P14" s="5">
        <v>1.9493</v>
      </c>
      <c r="Q14" s="5">
        <v>1.9291</v>
      </c>
      <c r="R14" s="5">
        <v>1.9392</v>
      </c>
      <c r="S14" s="5">
        <v>1.9291</v>
      </c>
      <c r="T14" s="5">
        <v>1.9007999999999998</v>
      </c>
      <c r="U14" s="5">
        <v>1.9161599999999999</v>
      </c>
      <c r="V14" s="5">
        <v>1.9695</v>
      </c>
      <c r="W14" s="5">
        <v>1.9291</v>
      </c>
      <c r="X14" s="5">
        <v>1.9361199999999998</v>
      </c>
      <c r="Y14" s="1"/>
    </row>
    <row r="15" spans="2:25" x14ac:dyDescent="0.15">
      <c r="B15" s="1"/>
      <c r="C15" s="1" t="s">
        <v>33</v>
      </c>
      <c r="D15" s="5">
        <v>7.5575499999999988E-3</v>
      </c>
      <c r="E15" s="5">
        <v>4.9949900000000004E-3</v>
      </c>
      <c r="F15" s="5">
        <v>0</v>
      </c>
      <c r="G15" s="5">
        <v>2.5025E-3</v>
      </c>
      <c r="H15" s="5">
        <v>5.0550499999999993E-3</v>
      </c>
      <c r="I15" s="5">
        <v>2.5025E-3</v>
      </c>
      <c r="J15" s="5">
        <v>7.4574499999999991E-3</v>
      </c>
      <c r="K15" s="5">
        <v>4.9949900000000004E-3</v>
      </c>
      <c r="L15" s="5">
        <v>7.5575499999999988E-3</v>
      </c>
      <c r="M15" s="5">
        <v>0</v>
      </c>
      <c r="N15" s="1"/>
      <c r="O15" s="5">
        <v>0</v>
      </c>
      <c r="P15" s="5">
        <v>0</v>
      </c>
      <c r="Q15" s="5">
        <v>1.01E-2</v>
      </c>
      <c r="R15" s="5">
        <v>0</v>
      </c>
      <c r="S15" s="5">
        <v>1.01E-2</v>
      </c>
      <c r="T15" s="5">
        <v>9.9000000000000008E-3</v>
      </c>
      <c r="U15" s="5">
        <v>0</v>
      </c>
      <c r="V15" s="5">
        <v>0</v>
      </c>
      <c r="W15" s="5">
        <v>1.01E-2</v>
      </c>
      <c r="X15" s="5">
        <v>9.980000000000001E-3</v>
      </c>
      <c r="Y15" s="1"/>
    </row>
    <row r="16" spans="2:25" x14ac:dyDescent="0.15">
      <c r="B16" s="1"/>
      <c r="C16" s="1" t="s">
        <v>18</v>
      </c>
      <c r="D16" s="5">
        <v>0</v>
      </c>
      <c r="E16" s="5">
        <v>2.5025E-3</v>
      </c>
      <c r="F16" s="5">
        <v>2.5025E-3</v>
      </c>
      <c r="G16" s="5">
        <v>2.5025E-3</v>
      </c>
      <c r="H16" s="5">
        <v>0</v>
      </c>
      <c r="I16" s="5">
        <v>2.5025E-3</v>
      </c>
      <c r="J16" s="5">
        <v>0</v>
      </c>
      <c r="K16" s="5">
        <v>2.5025E-3</v>
      </c>
      <c r="L16" s="5">
        <v>2.5025E-3</v>
      </c>
      <c r="M16" s="5">
        <v>0</v>
      </c>
      <c r="N16" s="1"/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1"/>
    </row>
    <row r="17" spans="2:25" x14ac:dyDescent="0.15">
      <c r="B17" s="1"/>
      <c r="C17" s="1" t="s">
        <v>20</v>
      </c>
      <c r="D17" s="5">
        <v>0.60715655000000002</v>
      </c>
      <c r="E17" s="5">
        <v>0.60231170999999994</v>
      </c>
      <c r="F17" s="5">
        <v>0.60215154999999998</v>
      </c>
      <c r="G17" s="5">
        <v>0.60460400000000003</v>
      </c>
      <c r="H17" s="5">
        <v>0.60460400000000003</v>
      </c>
      <c r="I17" s="5">
        <v>0.61229167999999989</v>
      </c>
      <c r="J17" s="5">
        <v>0.5890884999999999</v>
      </c>
      <c r="K17" s="5">
        <v>0.60231170999999994</v>
      </c>
      <c r="L17" s="5">
        <v>0.59954895000000008</v>
      </c>
      <c r="M17" s="5">
        <v>0.60205144999999993</v>
      </c>
      <c r="N17" s="1"/>
      <c r="O17" s="5">
        <v>0.79790000000000005</v>
      </c>
      <c r="P17" s="5">
        <v>0.81810000000000005</v>
      </c>
      <c r="Q17" s="5">
        <v>0.80800000000000005</v>
      </c>
      <c r="R17" s="5">
        <v>0.82819999999999994</v>
      </c>
      <c r="S17" s="5">
        <v>0.81810000000000005</v>
      </c>
      <c r="T17" s="5">
        <v>0.79200000000000004</v>
      </c>
      <c r="U17" s="5">
        <v>0.81835999999999998</v>
      </c>
      <c r="V17" s="5">
        <v>0.80800000000000005</v>
      </c>
      <c r="W17" s="5">
        <v>0.79790000000000005</v>
      </c>
      <c r="X17" s="5">
        <v>0.78842000000000001</v>
      </c>
      <c r="Y17" s="1"/>
    </row>
    <row r="18" spans="2:25" x14ac:dyDescent="0.15">
      <c r="B18" s="1"/>
      <c r="C18" s="1" t="s">
        <v>21</v>
      </c>
      <c r="D18" s="5">
        <v>0.23828804999999995</v>
      </c>
      <c r="E18" s="5">
        <v>0.40001961999999991</v>
      </c>
      <c r="F18" s="5">
        <v>0.40215174999999997</v>
      </c>
      <c r="G18" s="5">
        <v>0.39714674999999994</v>
      </c>
      <c r="H18" s="5">
        <v>0.38488449999999996</v>
      </c>
      <c r="I18" s="5">
        <v>0.18506487999999996</v>
      </c>
      <c r="J18" s="5">
        <v>0.40850809999999999</v>
      </c>
      <c r="K18" s="5">
        <v>0.40001961999999991</v>
      </c>
      <c r="L18" s="5">
        <v>0.42507465</v>
      </c>
      <c r="M18" s="5">
        <v>0.39734694999999998</v>
      </c>
      <c r="N18" s="1"/>
      <c r="O18" s="5">
        <v>0.39390000000000003</v>
      </c>
      <c r="P18" s="5">
        <v>0.35349999999999998</v>
      </c>
      <c r="Q18" s="5">
        <v>0.40400000000000003</v>
      </c>
      <c r="R18" s="5">
        <v>0.41409999999999997</v>
      </c>
      <c r="S18" s="5">
        <v>0.1111</v>
      </c>
      <c r="T18" s="5">
        <v>0.37619999999999998</v>
      </c>
      <c r="U18" s="5">
        <v>0.11975999999999999</v>
      </c>
      <c r="V18" s="5">
        <v>0.35349999999999998</v>
      </c>
      <c r="W18" s="5">
        <v>0.43430000000000002</v>
      </c>
      <c r="X18" s="5">
        <v>0.37924000000000002</v>
      </c>
      <c r="Y18" s="1"/>
    </row>
    <row r="19" spans="2:25" x14ac:dyDescent="0.15">
      <c r="B19" s="1"/>
      <c r="C19" s="1" t="s">
        <v>22</v>
      </c>
      <c r="D19" s="5">
        <v>0.16266249999999999</v>
      </c>
      <c r="E19" s="5">
        <v>0.13263249999999999</v>
      </c>
      <c r="F19" s="5">
        <v>0.19519499999999998</v>
      </c>
      <c r="G19" s="5">
        <v>0.12762749999999998</v>
      </c>
      <c r="H19" s="5">
        <v>0.16266249999999999</v>
      </c>
      <c r="I19" s="5">
        <v>0.18268249999999997</v>
      </c>
      <c r="J19" s="5">
        <v>0.17016999999999999</v>
      </c>
      <c r="K19" s="5">
        <v>0.13263249999999999</v>
      </c>
      <c r="L19" s="5">
        <v>0.15014999999999998</v>
      </c>
      <c r="M19" s="5">
        <v>0.16016</v>
      </c>
      <c r="N19" s="1"/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1"/>
    </row>
    <row r="20" spans="2:25" x14ac:dyDescent="0.15">
      <c r="B20" s="1"/>
      <c r="C20" s="1" t="s">
        <v>23</v>
      </c>
      <c r="D20" s="5">
        <v>5.0674623999999993</v>
      </c>
      <c r="E20" s="5">
        <v>5.1324473199999989</v>
      </c>
      <c r="F20" s="5">
        <v>5.1934882999999994</v>
      </c>
      <c r="G20" s="5">
        <v>5.1483932499999998</v>
      </c>
      <c r="H20" s="5">
        <v>5.1635583999999994</v>
      </c>
      <c r="I20" s="5">
        <v>4.9975125199999999</v>
      </c>
      <c r="J20" s="5">
        <v>5.1367315999999992</v>
      </c>
      <c r="K20" s="5">
        <v>5.1324473199999989</v>
      </c>
      <c r="L20" s="5">
        <v>5.1861809999999995</v>
      </c>
      <c r="M20" s="5">
        <v>5.1710658999999994</v>
      </c>
      <c r="N20" s="1"/>
      <c r="O20" s="5">
        <v>5.2317999999999998</v>
      </c>
      <c r="P20" s="5">
        <v>5.2115999999999998</v>
      </c>
      <c r="Q20" s="5">
        <v>5.2317999999999998</v>
      </c>
      <c r="R20" s="5">
        <v>5.2520000000000007</v>
      </c>
      <c r="S20" s="5">
        <v>5.0298000000000007</v>
      </c>
      <c r="T20" s="5">
        <v>5.1281999999999996</v>
      </c>
      <c r="U20" s="5">
        <v>4.97004</v>
      </c>
      <c r="V20" s="5">
        <v>5.2015000000000002</v>
      </c>
      <c r="W20" s="5">
        <v>5.2520000000000007</v>
      </c>
      <c r="X20" s="5">
        <v>5.1696399999999993</v>
      </c>
      <c r="Y20" s="1"/>
    </row>
    <row r="21" spans="2:25" x14ac:dyDescent="0.15">
      <c r="B21" s="1"/>
      <c r="C21" s="1"/>
      <c r="D21" s="5"/>
      <c r="E21" s="5"/>
      <c r="F21" s="5"/>
      <c r="G21" s="5"/>
      <c r="H21" s="5"/>
      <c r="I21" s="5"/>
      <c r="J21" s="5"/>
      <c r="K21" s="5"/>
      <c r="L21" s="5"/>
      <c r="M21" s="5"/>
      <c r="N21" s="1"/>
      <c r="O21" s="5"/>
      <c r="P21" s="5"/>
      <c r="Q21" s="5"/>
      <c r="R21" s="5"/>
      <c r="S21" s="5"/>
      <c r="T21" s="5"/>
      <c r="U21" s="5"/>
      <c r="V21" s="5"/>
      <c r="W21" s="5"/>
      <c r="X21" s="5"/>
      <c r="Y21" s="1"/>
    </row>
    <row r="22" spans="2:25" x14ac:dyDescent="0.15">
      <c r="B22" s="1"/>
      <c r="C22" s="1" t="s">
        <v>34</v>
      </c>
      <c r="D22" s="6">
        <v>3.5790755000000003E-3</v>
      </c>
      <c r="E22" s="6">
        <v>1.2245232999999998E-3</v>
      </c>
      <c r="F22" s="6">
        <v>8.5535449999999986E-4</v>
      </c>
      <c r="G22" s="6">
        <v>9.5245149999999984E-4</v>
      </c>
      <c r="H22" s="6">
        <v>1.0805794999999997E-3</v>
      </c>
      <c r="I22" s="6">
        <v>2.4505480999999999E-3</v>
      </c>
      <c r="J22" s="6">
        <v>1.5480464999999999E-3</v>
      </c>
      <c r="K22" s="6">
        <v>1.2245232999999998E-3</v>
      </c>
      <c r="L22" s="6">
        <v>5.8603544999999988E-3</v>
      </c>
      <c r="M22" s="6">
        <v>6.2962899999999993E-4</v>
      </c>
      <c r="N22" s="6"/>
      <c r="O22" s="6">
        <v>8.0800000000000002E-4</v>
      </c>
      <c r="P22" s="6">
        <v>9.0899999999999998E-4</v>
      </c>
      <c r="Q22" s="6">
        <v>9.0899999999999998E-4</v>
      </c>
      <c r="R22" s="6">
        <v>8.0800000000000002E-4</v>
      </c>
      <c r="S22" s="6">
        <v>5.1510000000000002E-3</v>
      </c>
      <c r="T22" s="6">
        <v>6.9300000000000004E-4</v>
      </c>
      <c r="U22" s="6">
        <v>1.8962E-3</v>
      </c>
      <c r="V22" s="6">
        <v>3.0299999999999999E-4</v>
      </c>
      <c r="W22" s="6">
        <v>9.0899999999999998E-4</v>
      </c>
      <c r="X22" s="6">
        <v>1.6966000000000001E-3</v>
      </c>
      <c r="Y22" s="1"/>
    </row>
    <row r="23" spans="2:25" x14ac:dyDescent="0.15">
      <c r="B23" s="1"/>
      <c r="C23" s="1" t="s">
        <v>35</v>
      </c>
      <c r="D23" s="5">
        <v>0.30357377049999995</v>
      </c>
      <c r="E23" s="5">
        <v>0.3723213494</v>
      </c>
      <c r="F23" s="5">
        <v>0.41886794949999995</v>
      </c>
      <c r="G23" s="5">
        <v>0.35995009049999993</v>
      </c>
      <c r="H23" s="5">
        <v>0.40219078899999994</v>
      </c>
      <c r="I23" s="5">
        <v>0.25408012629999993</v>
      </c>
      <c r="J23" s="5">
        <v>0.41153562449999986</v>
      </c>
      <c r="K23" s="5">
        <v>0.3723213494</v>
      </c>
      <c r="L23" s="5">
        <v>0.40272882649999991</v>
      </c>
      <c r="M23" s="5">
        <v>0.38888399549999986</v>
      </c>
      <c r="N23" s="1"/>
      <c r="O23" s="5">
        <v>0.33239099999999994</v>
      </c>
      <c r="P23" s="5">
        <v>0.30289899999999997</v>
      </c>
      <c r="Q23" s="5">
        <v>0.33612799999999998</v>
      </c>
      <c r="R23" s="5">
        <v>0.33431000000000005</v>
      </c>
      <c r="S23" s="5">
        <v>0.120291</v>
      </c>
      <c r="T23" s="5">
        <v>0.31689899999999999</v>
      </c>
      <c r="U23" s="5">
        <v>0.1234526</v>
      </c>
      <c r="V23" s="5">
        <v>0.30613099999999999</v>
      </c>
      <c r="W23" s="5">
        <v>0.35380299999999998</v>
      </c>
      <c r="X23" s="5">
        <v>0.32494880000000004</v>
      </c>
      <c r="Y23" s="1"/>
    </row>
    <row r="24" spans="2:25" x14ac:dyDescent="0.15">
      <c r="B24" s="1"/>
      <c r="C24" s="4" t="s">
        <v>36</v>
      </c>
      <c r="D24" s="8">
        <v>0.69882712899999988</v>
      </c>
      <c r="E24" s="8">
        <v>0.62640317739999996</v>
      </c>
      <c r="F24" s="8">
        <v>0.58628169599999991</v>
      </c>
      <c r="G24" s="8">
        <v>0.64510245799999977</v>
      </c>
      <c r="H24" s="8">
        <v>0.60273363149999992</v>
      </c>
      <c r="I24" s="8">
        <v>0.74351827549999994</v>
      </c>
      <c r="J24" s="8">
        <v>0.58288630399999997</v>
      </c>
      <c r="K24" s="8">
        <v>0.62640317739999996</v>
      </c>
      <c r="L24" s="8">
        <v>0.59744084399999986</v>
      </c>
      <c r="M24" s="8">
        <v>0.61649137549999999</v>
      </c>
      <c r="N24" s="4"/>
      <c r="O24" s="8">
        <v>0.6768010000000001</v>
      </c>
      <c r="P24" s="8">
        <v>0.70619200000000004</v>
      </c>
      <c r="Q24" s="8">
        <v>0.67296299999999998</v>
      </c>
      <c r="R24" s="8">
        <v>0.67488199999999987</v>
      </c>
      <c r="S24" s="8">
        <v>0.88455799999999996</v>
      </c>
      <c r="T24" s="8">
        <v>0.67240800000000012</v>
      </c>
      <c r="U24" s="8">
        <v>0.87275100000000005</v>
      </c>
      <c r="V24" s="8">
        <v>0.70356600000000002</v>
      </c>
      <c r="W24" s="8">
        <v>0.65528799999999987</v>
      </c>
      <c r="X24" s="8">
        <v>0.67125480000000015</v>
      </c>
      <c r="Y24" s="1"/>
    </row>
  </sheetData>
  <mergeCells count="2">
    <mergeCell ref="D2:M2"/>
    <mergeCell ref="O2:X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31"/>
  <sheetViews>
    <sheetView topLeftCell="B10" zoomScaleNormal="100" workbookViewId="0">
      <selection activeCell="A29" sqref="A29:XFD29"/>
    </sheetView>
  </sheetViews>
  <sheetFormatPr baseColWidth="10" defaultColWidth="9.1640625" defaultRowHeight="14" x14ac:dyDescent="0.15"/>
  <cols>
    <col min="1" max="16384" width="9.1640625" style="3"/>
  </cols>
  <sheetData>
    <row r="2" spans="1:24" x14ac:dyDescent="0.15">
      <c r="A2" s="1"/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 t="s">
        <v>95</v>
      </c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15">
      <c r="A3" s="1"/>
      <c r="B3" s="1"/>
      <c r="D3" s="1"/>
      <c r="E3" s="1"/>
      <c r="F3" s="1"/>
      <c r="G3" s="1" t="s">
        <v>50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 t="s">
        <v>51</v>
      </c>
      <c r="T3" s="1"/>
      <c r="U3" s="1"/>
      <c r="V3" s="1"/>
      <c r="W3" s="1"/>
      <c r="X3" s="1"/>
    </row>
    <row r="4" spans="1:24" x14ac:dyDescent="0.15">
      <c r="A4" s="1"/>
      <c r="B4" s="4"/>
      <c r="C4" s="4" t="s">
        <v>37</v>
      </c>
      <c r="D4" s="4"/>
      <c r="E4" s="4"/>
      <c r="F4" s="4"/>
      <c r="G4" s="4" t="s">
        <v>38</v>
      </c>
      <c r="H4" s="4"/>
      <c r="I4" s="4"/>
      <c r="J4" s="4"/>
      <c r="K4" s="4"/>
      <c r="L4" s="4"/>
      <c r="M4" s="4" t="s">
        <v>37</v>
      </c>
      <c r="N4" s="4"/>
      <c r="O4" s="4" t="s">
        <v>37</v>
      </c>
      <c r="P4" s="4"/>
      <c r="Q4" s="4"/>
      <c r="R4" s="4"/>
      <c r="S4" s="4" t="s">
        <v>38</v>
      </c>
      <c r="T4" s="4"/>
      <c r="U4" s="4"/>
      <c r="V4" s="4"/>
      <c r="W4" s="4" t="s">
        <v>37</v>
      </c>
      <c r="X4" s="1"/>
    </row>
    <row r="5" spans="1:24" x14ac:dyDescent="0.15">
      <c r="A5" s="1"/>
      <c r="B5" s="1" t="s">
        <v>1</v>
      </c>
      <c r="C5" s="5">
        <v>37.17</v>
      </c>
      <c r="D5" s="5">
        <v>37.409999999999997</v>
      </c>
      <c r="E5" s="5">
        <v>37.11</v>
      </c>
      <c r="F5" s="5">
        <v>37.71</v>
      </c>
      <c r="G5" s="5">
        <v>38.03</v>
      </c>
      <c r="H5" s="5">
        <v>37.630000000000003</v>
      </c>
      <c r="I5" s="5">
        <v>37.450000000000003</v>
      </c>
      <c r="J5" s="5">
        <v>37.520000000000003</v>
      </c>
      <c r="K5" s="5">
        <v>37.64</v>
      </c>
      <c r="L5" s="5">
        <v>37.61</v>
      </c>
      <c r="M5" s="5">
        <v>37.42</v>
      </c>
      <c r="N5" s="1"/>
      <c r="O5" s="5">
        <v>37.65</v>
      </c>
      <c r="P5" s="5">
        <v>37.29</v>
      </c>
      <c r="Q5" s="5">
        <v>37.299999999999997</v>
      </c>
      <c r="R5" s="5">
        <v>37.409999999999997</v>
      </c>
      <c r="S5" s="5">
        <v>37.909999999999997</v>
      </c>
      <c r="T5" s="5">
        <v>37.46</v>
      </c>
      <c r="U5" s="5">
        <v>37.619999999999997</v>
      </c>
      <c r="V5" s="5">
        <v>36.82</v>
      </c>
      <c r="W5" s="5">
        <v>37.49</v>
      </c>
      <c r="X5" s="1"/>
    </row>
    <row r="6" spans="1:24" x14ac:dyDescent="0.15">
      <c r="A6" s="1"/>
      <c r="B6" s="1" t="s">
        <v>2</v>
      </c>
      <c r="C6" s="5">
        <v>0.01</v>
      </c>
      <c r="D6" s="5">
        <v>0.04</v>
      </c>
      <c r="E6" s="5">
        <v>7.0000000000000007E-2</v>
      </c>
      <c r="F6" s="5">
        <v>0.04</v>
      </c>
      <c r="G6" s="5">
        <v>0.15</v>
      </c>
      <c r="H6" s="5">
        <v>0.15</v>
      </c>
      <c r="I6" s="5">
        <v>0.12</v>
      </c>
      <c r="J6" s="5">
        <v>0.11</v>
      </c>
      <c r="K6" s="5">
        <v>0.1</v>
      </c>
      <c r="L6" s="5">
        <v>0.09</v>
      </c>
      <c r="M6" s="5">
        <v>0.08</v>
      </c>
      <c r="N6" s="1"/>
      <c r="O6" s="5">
        <v>0.02</v>
      </c>
      <c r="P6" s="5">
        <v>7.0000000000000007E-2</v>
      </c>
      <c r="Q6" s="5">
        <v>7.0000000000000007E-2</v>
      </c>
      <c r="R6" s="5">
        <v>0.12</v>
      </c>
      <c r="S6" s="5">
        <v>0.1</v>
      </c>
      <c r="T6" s="5">
        <v>0.14000000000000001</v>
      </c>
      <c r="U6" s="5">
        <v>0.06</v>
      </c>
      <c r="V6" s="5">
        <v>0.03</v>
      </c>
      <c r="W6" s="5">
        <v>0.04</v>
      </c>
      <c r="X6" s="1"/>
    </row>
    <row r="7" spans="1:24" x14ac:dyDescent="0.15">
      <c r="A7" s="1"/>
      <c r="B7" s="1" t="s">
        <v>3</v>
      </c>
      <c r="C7" s="5">
        <v>20.58</v>
      </c>
      <c r="D7" s="5">
        <v>20.67</v>
      </c>
      <c r="E7" s="5">
        <v>20.75</v>
      </c>
      <c r="F7" s="5">
        <v>20.77</v>
      </c>
      <c r="G7" s="5">
        <v>20.88</v>
      </c>
      <c r="H7" s="5">
        <v>20.81</v>
      </c>
      <c r="I7" s="5">
        <v>20.78</v>
      </c>
      <c r="J7" s="5">
        <v>20.73</v>
      </c>
      <c r="K7" s="5">
        <v>20.63</v>
      </c>
      <c r="L7" s="5">
        <v>20.67</v>
      </c>
      <c r="M7" s="5">
        <v>20.63</v>
      </c>
      <c r="N7" s="1"/>
      <c r="O7" s="5">
        <v>21.04</v>
      </c>
      <c r="P7" s="5">
        <v>20.85</v>
      </c>
      <c r="Q7" s="5">
        <v>20.68</v>
      </c>
      <c r="R7" s="5">
        <v>20.71</v>
      </c>
      <c r="S7" s="5">
        <v>20.85</v>
      </c>
      <c r="T7" s="5">
        <v>20.75</v>
      </c>
      <c r="U7" s="5">
        <v>20.91</v>
      </c>
      <c r="V7" s="5">
        <v>20.58</v>
      </c>
      <c r="W7" s="5">
        <v>20.96</v>
      </c>
      <c r="X7" s="1"/>
    </row>
    <row r="8" spans="1:24" x14ac:dyDescent="0.15">
      <c r="A8" s="1"/>
      <c r="B8" s="1" t="s">
        <v>4</v>
      </c>
      <c r="C8" s="5">
        <v>26.97</v>
      </c>
      <c r="D8" s="5">
        <v>26.49</v>
      </c>
      <c r="E8" s="5">
        <v>25.08</v>
      </c>
      <c r="F8" s="5">
        <v>21.8</v>
      </c>
      <c r="G8" s="5">
        <v>19.77</v>
      </c>
      <c r="H8" s="5">
        <v>21.18</v>
      </c>
      <c r="I8" s="5">
        <v>22.37</v>
      </c>
      <c r="J8" s="5">
        <v>23.48</v>
      </c>
      <c r="K8" s="5">
        <v>24.32</v>
      </c>
      <c r="L8" s="5">
        <v>25.14</v>
      </c>
      <c r="M8" s="5">
        <v>25.86</v>
      </c>
      <c r="N8" s="1"/>
      <c r="O8" s="5">
        <v>26.5</v>
      </c>
      <c r="P8" s="5">
        <v>25.2</v>
      </c>
      <c r="Q8" s="5">
        <v>23.04</v>
      </c>
      <c r="R8" s="5">
        <v>22.88</v>
      </c>
      <c r="S8" s="5">
        <v>20.81</v>
      </c>
      <c r="T8" s="5">
        <v>21.73</v>
      </c>
      <c r="U8" s="5">
        <v>25.01</v>
      </c>
      <c r="V8" s="5">
        <v>25.66</v>
      </c>
      <c r="W8" s="5">
        <v>25.86</v>
      </c>
      <c r="X8" s="1"/>
    </row>
    <row r="9" spans="1:24" x14ac:dyDescent="0.15">
      <c r="A9" s="1"/>
      <c r="B9" s="1" t="s">
        <v>5</v>
      </c>
      <c r="C9" s="5">
        <v>5.15</v>
      </c>
      <c r="D9" s="5">
        <v>5.39</v>
      </c>
      <c r="E9" s="5">
        <v>5.41</v>
      </c>
      <c r="F9" s="5">
        <v>6.92</v>
      </c>
      <c r="G9" s="5">
        <v>8.23</v>
      </c>
      <c r="H9" s="5">
        <v>6.49</v>
      </c>
      <c r="I9" s="5">
        <v>6.25</v>
      </c>
      <c r="J9" s="5">
        <v>5.96</v>
      </c>
      <c r="K9" s="5">
        <v>6.18</v>
      </c>
      <c r="L9" s="5">
        <v>5.9</v>
      </c>
      <c r="M9" s="5">
        <v>5.59</v>
      </c>
      <c r="N9" s="1"/>
      <c r="O9" s="5">
        <v>4.99</v>
      </c>
      <c r="P9" s="5">
        <v>5.43</v>
      </c>
      <c r="Q9" s="5">
        <v>6.54</v>
      </c>
      <c r="R9" s="5">
        <v>6.09</v>
      </c>
      <c r="S9" s="5">
        <v>7.58</v>
      </c>
      <c r="T9" s="5">
        <v>6.35</v>
      </c>
      <c r="U9" s="5">
        <v>5.48</v>
      </c>
      <c r="V9" s="5">
        <v>5</v>
      </c>
      <c r="W9" s="5">
        <v>5.22</v>
      </c>
      <c r="X9" s="1"/>
    </row>
    <row r="10" spans="1:24" x14ac:dyDescent="0.15">
      <c r="A10" s="1"/>
      <c r="B10" s="1" t="s">
        <v>6</v>
      </c>
      <c r="C10" s="5">
        <v>1.71</v>
      </c>
      <c r="D10" s="5">
        <v>1.62</v>
      </c>
      <c r="E10" s="5">
        <v>1.43</v>
      </c>
      <c r="F10" s="5">
        <v>1.02</v>
      </c>
      <c r="G10" s="5">
        <v>0.89</v>
      </c>
      <c r="H10" s="5">
        <v>0.94</v>
      </c>
      <c r="I10" s="5">
        <v>0.95</v>
      </c>
      <c r="J10" s="5">
        <v>1.1200000000000001</v>
      </c>
      <c r="K10" s="5">
        <v>1.31</v>
      </c>
      <c r="L10" s="5">
        <v>1.42</v>
      </c>
      <c r="M10" s="5">
        <v>1.52</v>
      </c>
      <c r="N10" s="1"/>
      <c r="O10" s="5">
        <v>1.62</v>
      </c>
      <c r="P10" s="5">
        <v>1.43</v>
      </c>
      <c r="Q10" s="5">
        <v>1.1599999999999999</v>
      </c>
      <c r="R10" s="5">
        <v>1.03</v>
      </c>
      <c r="S10" s="5">
        <v>0.95</v>
      </c>
      <c r="T10" s="5">
        <v>0.94</v>
      </c>
      <c r="U10" s="5">
        <v>1.37</v>
      </c>
      <c r="V10" s="5">
        <v>1.54</v>
      </c>
      <c r="W10" s="5">
        <v>1.53</v>
      </c>
      <c r="X10" s="1"/>
    </row>
    <row r="11" spans="1:24" x14ac:dyDescent="0.15">
      <c r="A11" s="1"/>
      <c r="B11" s="1" t="s">
        <v>7</v>
      </c>
      <c r="C11" s="5">
        <v>7.88</v>
      </c>
      <c r="D11" s="5">
        <v>8.26</v>
      </c>
      <c r="E11" s="5">
        <v>9.49</v>
      </c>
      <c r="F11" s="5">
        <v>11.58</v>
      </c>
      <c r="G11" s="5">
        <v>12.62</v>
      </c>
      <c r="H11" s="5">
        <v>12.59</v>
      </c>
      <c r="I11" s="5">
        <v>11.86</v>
      </c>
      <c r="J11" s="5">
        <v>11.08</v>
      </c>
      <c r="K11" s="5">
        <v>9.56</v>
      </c>
      <c r="L11" s="5">
        <v>9.09</v>
      </c>
      <c r="M11" s="5">
        <v>8.59</v>
      </c>
      <c r="N11" s="1"/>
      <c r="O11" s="5">
        <v>8.44</v>
      </c>
      <c r="P11" s="5">
        <v>9.5399999999999991</v>
      </c>
      <c r="Q11" s="5">
        <v>10.56</v>
      </c>
      <c r="R11" s="5">
        <v>11.45</v>
      </c>
      <c r="S11" s="5">
        <v>12.11</v>
      </c>
      <c r="T11" s="5">
        <v>12.2</v>
      </c>
      <c r="U11" s="5">
        <v>9.77</v>
      </c>
      <c r="V11" s="5">
        <v>8.74</v>
      </c>
      <c r="W11" s="5">
        <v>8.99</v>
      </c>
      <c r="X11" s="1"/>
    </row>
    <row r="12" spans="1:24" x14ac:dyDescent="0.15">
      <c r="A12" s="1"/>
      <c r="B12" s="1" t="s">
        <v>23</v>
      </c>
      <c r="C12" s="5">
        <v>99.469999999999985</v>
      </c>
      <c r="D12" s="5">
        <v>99.88000000000001</v>
      </c>
      <c r="E12" s="5">
        <v>99.339999999999989</v>
      </c>
      <c r="F12" s="5">
        <v>99.839999999999989</v>
      </c>
      <c r="G12" s="5">
        <v>100.57000000000001</v>
      </c>
      <c r="H12" s="5">
        <v>99.79</v>
      </c>
      <c r="I12" s="5">
        <v>99.78</v>
      </c>
      <c r="J12" s="5">
        <v>100</v>
      </c>
      <c r="K12" s="5">
        <v>99.740000000000009</v>
      </c>
      <c r="L12" s="5">
        <v>99.920000000000016</v>
      </c>
      <c r="M12" s="5">
        <v>99.69</v>
      </c>
      <c r="N12" s="1"/>
      <c r="O12" s="5">
        <v>100.26</v>
      </c>
      <c r="P12" s="5">
        <v>99.81</v>
      </c>
      <c r="Q12" s="5">
        <v>99.350000000000009</v>
      </c>
      <c r="R12" s="5">
        <v>99.69</v>
      </c>
      <c r="S12" s="5">
        <v>100.31</v>
      </c>
      <c r="T12" s="5">
        <v>99.57</v>
      </c>
      <c r="U12" s="5">
        <v>100.22000000000001</v>
      </c>
      <c r="V12" s="5">
        <v>99.7</v>
      </c>
      <c r="W12" s="5">
        <v>100.08999999999999</v>
      </c>
      <c r="X12" s="1"/>
    </row>
    <row r="13" spans="1:24" x14ac:dyDescent="0.15">
      <c r="A13" s="1"/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"/>
      <c r="O13" s="5"/>
      <c r="P13" s="5"/>
      <c r="Q13" s="5"/>
      <c r="R13" s="5"/>
      <c r="S13" s="5"/>
      <c r="T13" s="5"/>
      <c r="U13" s="5"/>
      <c r="V13" s="5"/>
      <c r="W13" s="5"/>
      <c r="X13" s="1"/>
    </row>
    <row r="14" spans="1:24" x14ac:dyDescent="0.15">
      <c r="A14" s="1"/>
      <c r="B14" s="1" t="s">
        <v>11</v>
      </c>
      <c r="C14" s="5">
        <v>2.9953081911511479</v>
      </c>
      <c r="D14" s="5">
        <v>2.9997131491335951</v>
      </c>
      <c r="E14" s="5">
        <v>2.9874967564513764</v>
      </c>
      <c r="F14" s="5">
        <v>3.0085149361795516</v>
      </c>
      <c r="G14" s="5">
        <v>3.0069499449806099</v>
      </c>
      <c r="H14" s="5">
        <v>2.9986891699299707</v>
      </c>
      <c r="I14" s="5">
        <v>2.9925235069410263</v>
      </c>
      <c r="J14" s="5">
        <v>2.9949757883136749</v>
      </c>
      <c r="K14" s="5">
        <v>3.0141968407983919</v>
      </c>
      <c r="L14" s="5">
        <v>3.0091556230526963</v>
      </c>
      <c r="M14" s="5">
        <v>3.0041014494306806</v>
      </c>
      <c r="N14" s="1"/>
      <c r="O14" s="5">
        <v>3.0024691349673929</v>
      </c>
      <c r="P14" s="5">
        <v>2.9874967564513764</v>
      </c>
      <c r="Q14" s="5">
        <v>2.9972086197126533</v>
      </c>
      <c r="R14" s="5">
        <v>2.9937503691343368</v>
      </c>
      <c r="S14" s="5">
        <v>3.0077289858221024</v>
      </c>
      <c r="T14" s="5">
        <v>2.9956105646450775</v>
      </c>
      <c r="U14" s="5">
        <v>2.9987240297503037</v>
      </c>
      <c r="V14" s="5">
        <v>2.9987469628419698</v>
      </c>
      <c r="W14" s="5">
        <v>2.9950183655699751</v>
      </c>
      <c r="X14" s="1"/>
    </row>
    <row r="15" spans="1:24" x14ac:dyDescent="0.15">
      <c r="A15" s="1"/>
      <c r="B15" s="1" t="s">
        <v>12</v>
      </c>
      <c r="C15" s="5">
        <v>4.6918088488521192E-3</v>
      </c>
      <c r="D15" s="5">
        <v>2.8685086640489743E-4</v>
      </c>
      <c r="E15" s="5">
        <v>1.2503243548623644E-2</v>
      </c>
      <c r="F15" s="5">
        <v>0</v>
      </c>
      <c r="G15" s="5">
        <v>0</v>
      </c>
      <c r="H15" s="5">
        <v>1.3108300700293007E-3</v>
      </c>
      <c r="I15" s="5">
        <v>7.4764930589736878E-3</v>
      </c>
      <c r="J15" s="5">
        <v>5.024211686325053E-3</v>
      </c>
      <c r="K15" s="5">
        <v>0</v>
      </c>
      <c r="L15" s="5">
        <v>0</v>
      </c>
      <c r="M15" s="5">
        <v>0</v>
      </c>
      <c r="N15" s="1"/>
      <c r="O15" s="5">
        <v>0</v>
      </c>
      <c r="P15" s="5">
        <v>1.2503243548623644E-2</v>
      </c>
      <c r="Q15" s="5">
        <v>2.791380287346712E-3</v>
      </c>
      <c r="R15" s="5">
        <v>6.2496308656632138E-3</v>
      </c>
      <c r="S15" s="5">
        <v>0</v>
      </c>
      <c r="T15" s="5">
        <v>4.3894353549225329E-3</v>
      </c>
      <c r="U15" s="5">
        <v>1.2759702496962788E-3</v>
      </c>
      <c r="V15" s="5">
        <v>1.2530371580301569E-3</v>
      </c>
      <c r="W15" s="5">
        <v>4.9816344300248616E-3</v>
      </c>
      <c r="X15" s="1"/>
    </row>
    <row r="16" spans="1:24" x14ac:dyDescent="0.15">
      <c r="A16" s="1"/>
      <c r="B16" s="1" t="s">
        <v>13</v>
      </c>
      <c r="C16" s="5">
        <v>1.9537903092927091</v>
      </c>
      <c r="D16" s="5">
        <v>1.9565035747952721</v>
      </c>
      <c r="E16" s="5">
        <v>1.9593515285282359</v>
      </c>
      <c r="F16" s="5">
        <v>1.9558336186944292</v>
      </c>
      <c r="G16" s="5">
        <v>1.9486231769232181</v>
      </c>
      <c r="H16" s="5">
        <v>1.9560645977460773</v>
      </c>
      <c r="I16" s="5">
        <v>1.9528192906992856</v>
      </c>
      <c r="J16" s="5">
        <v>1.9487024186566566</v>
      </c>
      <c r="K16" s="5">
        <v>1.9496504985235907</v>
      </c>
      <c r="L16" s="5">
        <v>1.9523743026083324</v>
      </c>
      <c r="M16" s="5">
        <v>1.9551057280469879</v>
      </c>
      <c r="N16" s="1"/>
      <c r="O16" s="5">
        <v>1.979198735210018</v>
      </c>
      <c r="P16" s="5">
        <v>1.9593515285282357</v>
      </c>
      <c r="Q16" s="5">
        <v>1.9588362230406331</v>
      </c>
      <c r="R16" s="5">
        <v>1.950759920668546</v>
      </c>
      <c r="S16" s="5">
        <v>1.9522126642676378</v>
      </c>
      <c r="T16" s="5">
        <v>1.95444402769048</v>
      </c>
      <c r="U16" s="5">
        <v>1.9651984395031927</v>
      </c>
      <c r="V16" s="5">
        <v>1.9761209465893639</v>
      </c>
      <c r="W16" s="5">
        <v>1.9705638001921173</v>
      </c>
      <c r="X16" s="1"/>
    </row>
    <row r="17" spans="1:24" x14ac:dyDescent="0.15">
      <c r="A17" s="1"/>
      <c r="B17" s="1" t="s">
        <v>14</v>
      </c>
      <c r="C17" s="5">
        <v>6.1200330171980134E-4</v>
      </c>
      <c r="D17" s="5">
        <v>2.6932906636710006E-3</v>
      </c>
      <c r="E17" s="5">
        <v>4.0547716269177915E-3</v>
      </c>
      <c r="F17" s="5">
        <v>2.670410604431872E-3</v>
      </c>
      <c r="G17" s="5">
        <v>8.683860691170435E-3</v>
      </c>
      <c r="H17" s="5">
        <v>9.2032222449901641E-3</v>
      </c>
      <c r="I17" s="5">
        <v>7.2372056640936109E-3</v>
      </c>
      <c r="J17" s="5">
        <v>6.7855483347762412E-3</v>
      </c>
      <c r="K17" s="5">
        <v>6.264523741654507E-3</v>
      </c>
      <c r="L17" s="5">
        <v>5.5165767179759882E-3</v>
      </c>
      <c r="M17" s="5">
        <v>4.7667074783527196E-3</v>
      </c>
      <c r="N17" s="1"/>
      <c r="O17" s="5">
        <v>9.7262551307556681E-4</v>
      </c>
      <c r="P17" s="5">
        <v>4.0547716269177915E-3</v>
      </c>
      <c r="Q17" s="5">
        <v>4.4835185025316098E-3</v>
      </c>
      <c r="R17" s="5">
        <v>7.0112441134121337E-3</v>
      </c>
      <c r="S17" s="5">
        <v>5.6904104922080216E-3</v>
      </c>
      <c r="T17" s="5">
        <v>8.2215615465399024E-3</v>
      </c>
      <c r="U17" s="5">
        <v>3.8778704713191038E-3</v>
      </c>
      <c r="V17" s="5">
        <v>1.738855029591784E-3</v>
      </c>
      <c r="W17" s="5">
        <v>2.5064071977170177E-3</v>
      </c>
      <c r="X17" s="1"/>
    </row>
    <row r="18" spans="1:24" x14ac:dyDescent="0.15">
      <c r="A18" s="1"/>
      <c r="B18" s="1" t="s">
        <v>16</v>
      </c>
      <c r="C18" s="5">
        <v>4.0469048465208088E-2</v>
      </c>
      <c r="D18" s="5">
        <v>3.6211501681909224E-2</v>
      </c>
      <c r="E18" s="5">
        <v>3.2493861079633403E-2</v>
      </c>
      <c r="F18" s="5">
        <v>2.9268597795096676E-2</v>
      </c>
      <c r="G18" s="5">
        <v>3.1711229462755314E-2</v>
      </c>
      <c r="H18" s="5">
        <v>3.0824386811619364E-2</v>
      </c>
      <c r="I18" s="5">
        <v>3.5453201692312412E-2</v>
      </c>
      <c r="J18" s="5">
        <v>3.9498557808859094E-2</v>
      </c>
      <c r="K18" s="5">
        <v>2.651778256815333E-2</v>
      </c>
      <c r="L18" s="5">
        <v>2.9240420277634595E-2</v>
      </c>
      <c r="M18" s="5">
        <v>3.1970055137251589E-2</v>
      </c>
      <c r="N18" s="1"/>
      <c r="O18" s="5">
        <v>1.5418791594874708E-2</v>
      </c>
      <c r="P18" s="5">
        <v>3.2493861079634298E-2</v>
      </c>
      <c r="Q18" s="5">
        <v>3.2558402186678624E-2</v>
      </c>
      <c r="R18" s="5">
        <v>3.7477069969919272E-2</v>
      </c>
      <c r="S18" s="5">
        <v>3.0495305800618263E-2</v>
      </c>
      <c r="T18" s="5">
        <v>3.3135621463926845E-2</v>
      </c>
      <c r="U18" s="5">
        <v>2.7453635602729953E-2</v>
      </c>
      <c r="V18" s="5">
        <v>1.9663698147821988E-2</v>
      </c>
      <c r="W18" s="5">
        <v>2.3915932182106494E-2</v>
      </c>
      <c r="X18" s="1"/>
    </row>
    <row r="19" spans="1:24" x14ac:dyDescent="0.15">
      <c r="A19" s="1"/>
      <c r="B19" s="1" t="s">
        <v>17</v>
      </c>
      <c r="C19" s="5">
        <v>1.7771381256671759</v>
      </c>
      <c r="D19" s="5">
        <v>1.7406504511453773</v>
      </c>
      <c r="E19" s="5">
        <v>1.6558776606023764</v>
      </c>
      <c r="F19" s="5">
        <v>1.425298240457487</v>
      </c>
      <c r="G19" s="5">
        <v>1.2759792860671002</v>
      </c>
      <c r="H19" s="5">
        <v>1.3809009861131916</v>
      </c>
      <c r="I19" s="5">
        <v>1.4597589619070548</v>
      </c>
      <c r="J19" s="5">
        <v>1.5279108635884049</v>
      </c>
      <c r="K19" s="5">
        <v>1.6021214032208395</v>
      </c>
      <c r="L19" s="5">
        <v>1.6531455146739737</v>
      </c>
      <c r="M19" s="5">
        <v>1.7043007575541942</v>
      </c>
      <c r="N19" s="1"/>
      <c r="O19" s="5">
        <v>1.7518580684236047</v>
      </c>
      <c r="P19" s="5">
        <v>1.6558776606023757</v>
      </c>
      <c r="Q19" s="5">
        <v>1.515589436746525</v>
      </c>
      <c r="R19" s="5">
        <v>1.4938549643102128</v>
      </c>
      <c r="S19" s="5">
        <v>1.3503091378629082</v>
      </c>
      <c r="T19" s="5">
        <v>1.4202759213748641</v>
      </c>
      <c r="U19" s="5">
        <v>1.6399313307536461</v>
      </c>
      <c r="V19" s="5">
        <v>1.7279970901430481</v>
      </c>
      <c r="W19" s="5">
        <v>1.7040949234709784</v>
      </c>
      <c r="X19" s="1"/>
    </row>
    <row r="20" spans="1:24" x14ac:dyDescent="0.15">
      <c r="A20" s="1"/>
      <c r="B20" s="1" t="s">
        <v>18</v>
      </c>
      <c r="C20" s="5">
        <v>0.35161350213073961</v>
      </c>
      <c r="D20" s="5">
        <v>0.36586319220444624</v>
      </c>
      <c r="E20" s="5">
        <v>0.36862911712374696</v>
      </c>
      <c r="F20" s="5">
        <v>0.46748545903635103</v>
      </c>
      <c r="G20" s="5">
        <v>0.55152090676227605</v>
      </c>
      <c r="H20" s="5">
        <v>0.43786995968351861</v>
      </c>
      <c r="I20" s="5">
        <v>0.42281021569527188</v>
      </c>
      <c r="J20" s="5">
        <v>0.40281262380956717</v>
      </c>
      <c r="K20" s="5">
        <v>0.41938385196102862</v>
      </c>
      <c r="L20" s="5">
        <v>0.39974665766428857</v>
      </c>
      <c r="M20" s="5">
        <v>0.38005899598577886</v>
      </c>
      <c r="N20" s="1"/>
      <c r="O20" s="5">
        <v>0.33743240217671483</v>
      </c>
      <c r="P20" s="5">
        <v>0.36862911712374685</v>
      </c>
      <c r="Q20" s="5">
        <v>0.44540987130333159</v>
      </c>
      <c r="R20" s="5">
        <v>0.41280553608735165</v>
      </c>
      <c r="S20" s="5">
        <v>0.50968869329303634</v>
      </c>
      <c r="T20" s="5">
        <v>0.43035041028315552</v>
      </c>
      <c r="U20" s="5">
        <v>0.37010883107382464</v>
      </c>
      <c r="V20" s="5">
        <v>0.34518798641180493</v>
      </c>
      <c r="W20" s="5">
        <v>0.35295695819689948</v>
      </c>
      <c r="X20" s="1"/>
    </row>
    <row r="21" spans="1:24" x14ac:dyDescent="0.15">
      <c r="A21" s="1"/>
      <c r="B21" s="1" t="s">
        <v>19</v>
      </c>
      <c r="C21" s="5">
        <v>0.20510774554582581</v>
      </c>
      <c r="D21" s="5">
        <v>0.19367677037545475</v>
      </c>
      <c r="E21" s="5">
        <v>0.17124228596574931</v>
      </c>
      <c r="F21" s="5">
        <v>0.12086763628370051</v>
      </c>
      <c r="G21" s="5">
        <v>0.1049013195980176</v>
      </c>
      <c r="H21" s="5">
        <v>0.11160478322760164</v>
      </c>
      <c r="I21" s="5">
        <v>0.11293670293970655</v>
      </c>
      <c r="J21" s="5">
        <v>0.1328401007387976</v>
      </c>
      <c r="K21" s="5">
        <v>0.15659076012607057</v>
      </c>
      <c r="L21" s="5">
        <v>0.16942340134267797</v>
      </c>
      <c r="M21" s="5">
        <v>0.18228902231156574</v>
      </c>
      <c r="N21" s="1"/>
      <c r="O21" s="5">
        <v>0.19270453708531854</v>
      </c>
      <c r="P21" s="5">
        <v>0.17124228596574925</v>
      </c>
      <c r="Q21" s="5">
        <v>0.13929924319581902</v>
      </c>
      <c r="R21" s="5">
        <v>0.12289425779066017</v>
      </c>
      <c r="S21" s="5">
        <v>0.1128492318896412</v>
      </c>
      <c r="T21" s="5">
        <v>0.11226983012881767</v>
      </c>
      <c r="U21" s="5">
        <v>0.16278484655983216</v>
      </c>
      <c r="V21" s="5">
        <v>0.18736896580112766</v>
      </c>
      <c r="W21" s="5">
        <v>0.18202418434975848</v>
      </c>
      <c r="X21" s="1"/>
    </row>
    <row r="22" spans="1:24" x14ac:dyDescent="0.15">
      <c r="A22" s="1"/>
      <c r="B22" s="1" t="s">
        <v>20</v>
      </c>
      <c r="C22" s="5">
        <v>0.68082710707520244</v>
      </c>
      <c r="D22" s="5">
        <v>0.70992246065168418</v>
      </c>
      <c r="E22" s="5">
        <v>0.81862950385636779</v>
      </c>
      <c r="F22" s="5">
        <v>0.98990242764143743</v>
      </c>
      <c r="G22" s="5">
        <v>1.0696913439438263</v>
      </c>
      <c r="H22" s="5">
        <v>1.0753106957668388</v>
      </c>
      <c r="I22" s="5">
        <v>1.0156928886842558</v>
      </c>
      <c r="J22" s="5">
        <v>0.94789904285427451</v>
      </c>
      <c r="K22" s="5">
        <v>0.81996010947458409</v>
      </c>
      <c r="L22" s="5">
        <v>0.77948595777048524</v>
      </c>
      <c r="M22" s="5">
        <v>0.73890778792433509</v>
      </c>
      <c r="N22" s="1"/>
      <c r="O22" s="5">
        <v>0.72110248444752612</v>
      </c>
      <c r="P22" s="5">
        <v>0.81862950385636768</v>
      </c>
      <c r="Q22" s="5">
        <v>0.90902988033006915</v>
      </c>
      <c r="R22" s="5">
        <v>0.9817760195535008</v>
      </c>
      <c r="S22" s="5">
        <v>1.0299730218599525</v>
      </c>
      <c r="T22" s="5">
        <v>1.0455426568248312</v>
      </c>
      <c r="U22" s="5">
        <v>0.83445330262773687</v>
      </c>
      <c r="V22" s="5">
        <v>0.74534795437943291</v>
      </c>
      <c r="W22" s="5">
        <v>0.76963527640542551</v>
      </c>
      <c r="X22" s="1"/>
    </row>
    <row r="23" spans="1:24" x14ac:dyDescent="0.15">
      <c r="A23" s="1"/>
      <c r="B23" s="1" t="s">
        <v>23</v>
      </c>
      <c r="C23" s="5">
        <v>8.009557841478582</v>
      </c>
      <c r="D23" s="5">
        <v>8.0055212415178154</v>
      </c>
      <c r="E23" s="5">
        <v>8.0102787287830282</v>
      </c>
      <c r="F23" s="5">
        <v>7.9998413266924864</v>
      </c>
      <c r="G23" s="5">
        <v>7.9980610684289726</v>
      </c>
      <c r="H23" s="5">
        <v>8.0017786315938366</v>
      </c>
      <c r="I23" s="5">
        <v>8.0067084672819799</v>
      </c>
      <c r="J23" s="5">
        <v>8.0064491557913371</v>
      </c>
      <c r="K23" s="5">
        <v>7.9946857704143133</v>
      </c>
      <c r="L23" s="5">
        <v>7.9980884541080659</v>
      </c>
      <c r="M23" s="5">
        <v>8.0015005038691474</v>
      </c>
      <c r="N23" s="1"/>
      <c r="O23" s="5">
        <v>8.0011567794185261</v>
      </c>
      <c r="P23" s="5">
        <v>8.0102787287830264</v>
      </c>
      <c r="Q23" s="5">
        <v>8.0052065753055892</v>
      </c>
      <c r="R23" s="5">
        <v>8.0065790124936029</v>
      </c>
      <c r="S23" s="5">
        <v>7.9989474512881031</v>
      </c>
      <c r="T23" s="5">
        <v>8.0042400293126157</v>
      </c>
      <c r="U23" s="5">
        <v>8.003808256592281</v>
      </c>
      <c r="V23" s="5">
        <v>8.0034254965021905</v>
      </c>
      <c r="W23" s="5">
        <v>8.0056974819950018</v>
      </c>
      <c r="X23" s="1"/>
    </row>
    <row r="24" spans="1:24" x14ac:dyDescent="0.15">
      <c r="A24" s="1"/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"/>
      <c r="O24" s="5"/>
      <c r="P24" s="5"/>
      <c r="Q24" s="5"/>
      <c r="R24" s="5"/>
      <c r="S24" s="5"/>
      <c r="T24" s="5"/>
      <c r="U24" s="5"/>
      <c r="V24" s="5"/>
      <c r="W24" s="5"/>
      <c r="X24" s="1"/>
    </row>
    <row r="25" spans="1:24" x14ac:dyDescent="0.15">
      <c r="A25" s="1"/>
      <c r="B25" s="1" t="s">
        <v>39</v>
      </c>
      <c r="C25" s="5">
        <v>58.658444531533874</v>
      </c>
      <c r="D25" s="5">
        <v>57.473003396128512</v>
      </c>
      <c r="E25" s="5">
        <v>54.527116924487459</v>
      </c>
      <c r="F25" s="5">
        <v>46.932904018888962</v>
      </c>
      <c r="G25" s="5">
        <v>41.81586433001906</v>
      </c>
      <c r="H25" s="5">
        <v>45.450067709118422</v>
      </c>
      <c r="I25" s="5">
        <v>48.099879963334786</v>
      </c>
      <c r="J25" s="5">
        <v>50.300017968630186</v>
      </c>
      <c r="K25" s="5">
        <v>52.856306906735071</v>
      </c>
      <c r="L25" s="5">
        <v>54.573179232469478</v>
      </c>
      <c r="M25" s="5">
        <v>56.285393466258078</v>
      </c>
      <c r="N25" s="1"/>
      <c r="O25" s="5">
        <v>58.15279337057472</v>
      </c>
      <c r="P25" s="5">
        <v>54.527116924487459</v>
      </c>
      <c r="Q25" s="5">
        <v>49.996808180032339</v>
      </c>
      <c r="R25" s="5">
        <v>49.199810937127623</v>
      </c>
      <c r="S25" s="5">
        <v>44.366290641029444</v>
      </c>
      <c r="T25" s="5">
        <v>46.775544362843142</v>
      </c>
      <c r="U25" s="5">
        <v>54.231337475644963</v>
      </c>
      <c r="V25" s="5">
        <v>57.305347329836671</v>
      </c>
      <c r="W25" s="5">
        <v>56.440453455990585</v>
      </c>
      <c r="X25" s="1"/>
    </row>
    <row r="26" spans="1:24" x14ac:dyDescent="0.15">
      <c r="A26" s="1"/>
      <c r="B26" s="1" t="s">
        <v>40</v>
      </c>
      <c r="C26" s="5">
        <v>20.715854370721928</v>
      </c>
      <c r="D26" s="5">
        <v>21.962777274336503</v>
      </c>
      <c r="E26" s="5">
        <v>25.770361443050096</v>
      </c>
      <c r="F26" s="5">
        <v>31.808187696214105</v>
      </c>
      <c r="G26" s="5">
        <v>34.453949953344861</v>
      </c>
      <c r="H26" s="5">
        <v>34.549745455126263</v>
      </c>
      <c r="I26" s="5">
        <v>32.198828773218715</v>
      </c>
      <c r="J26" s="5">
        <v>29.770413104415372</v>
      </c>
      <c r="K26" s="5">
        <v>26.348458761940773</v>
      </c>
      <c r="L26" s="5">
        <v>24.778089803518785</v>
      </c>
      <c r="M26" s="5">
        <v>23.21198145486224</v>
      </c>
      <c r="N26" s="1"/>
      <c r="O26" s="5">
        <v>23.343473740863597</v>
      </c>
      <c r="P26" s="5">
        <v>25.770361443050046</v>
      </c>
      <c r="Q26" s="5">
        <v>28.795097122242638</v>
      </c>
      <c r="R26" s="5">
        <v>30.984773289002803</v>
      </c>
      <c r="S26" s="5">
        <v>33.135253581311304</v>
      </c>
      <c r="T26" s="5">
        <v>33.373780942258527</v>
      </c>
      <c r="U26" s="5">
        <v>26.552907089398538</v>
      </c>
      <c r="V26" s="5">
        <v>23.916544751516124</v>
      </c>
      <c r="W26" s="5">
        <v>24.499394947537336</v>
      </c>
      <c r="X26" s="1"/>
    </row>
    <row r="27" spans="1:24" x14ac:dyDescent="0.15">
      <c r="A27" s="1"/>
      <c r="B27" s="1" t="s">
        <v>41</v>
      </c>
      <c r="C27" s="5">
        <v>6.8518318552454778</v>
      </c>
      <c r="D27" s="5">
        <v>6.4881726353417237</v>
      </c>
      <c r="E27" s="5">
        <v>5.7319655861034375</v>
      </c>
      <c r="F27" s="5">
        <v>4.0640405576668241</v>
      </c>
      <c r="G27" s="5">
        <v>3.5360318790470484</v>
      </c>
      <c r="H27" s="5">
        <v>3.7469768152020371</v>
      </c>
      <c r="I27" s="5">
        <v>3.7780572674901638</v>
      </c>
      <c r="J27" s="5">
        <v>4.4502327217893161</v>
      </c>
      <c r="K27" s="5">
        <v>5.288403979496783</v>
      </c>
      <c r="L27" s="5">
        <v>5.7066934717789026</v>
      </c>
      <c r="M27" s="5">
        <v>6.1238480917203031</v>
      </c>
      <c r="N27" s="1"/>
      <c r="O27" s="5">
        <v>6.4449268693350721</v>
      </c>
      <c r="P27" s="5">
        <v>5.7319655861034358</v>
      </c>
      <c r="Q27" s="5">
        <v>4.6630681812609582</v>
      </c>
      <c r="R27" s="5">
        <v>4.1141028247358467</v>
      </c>
      <c r="S27" s="5">
        <v>3.7992010761362964</v>
      </c>
      <c r="T27" s="5">
        <v>3.7625237332259691</v>
      </c>
      <c r="U27" s="5">
        <v>5.4488325303147152</v>
      </c>
      <c r="V27" s="5">
        <v>6.2599751161286044</v>
      </c>
      <c r="W27" s="5">
        <v>6.0775648804783833</v>
      </c>
      <c r="X27" s="1"/>
    </row>
    <row r="28" spans="1:24" x14ac:dyDescent="0.15">
      <c r="A28" s="1"/>
      <c r="B28" s="1" t="s">
        <v>42</v>
      </c>
      <c r="C28" s="5">
        <v>11.746004950825004</v>
      </c>
      <c r="D28" s="5">
        <v>12.256418502528344</v>
      </c>
      <c r="E28" s="5">
        <v>12.339063342167906</v>
      </c>
      <c r="F28" s="5">
        <v>15.718681394445619</v>
      </c>
      <c r="G28" s="5">
        <v>18.590762401707646</v>
      </c>
      <c r="H28" s="5">
        <v>14.700880549731016</v>
      </c>
      <c r="I28" s="5">
        <v>14.144216774500748</v>
      </c>
      <c r="J28" s="5">
        <v>13.494493825715628</v>
      </c>
      <c r="K28" s="5">
        <v>14.163487231697415</v>
      </c>
      <c r="L28" s="5">
        <v>13.464678572024313</v>
      </c>
      <c r="M28" s="5">
        <v>12.76776586870189</v>
      </c>
      <c r="N28" s="1"/>
      <c r="O28" s="5">
        <v>11.285292958152526</v>
      </c>
      <c r="P28" s="5">
        <v>12.339063342167901</v>
      </c>
      <c r="Q28" s="5">
        <v>14.910178625840828</v>
      </c>
      <c r="R28" s="5">
        <v>13.819396061421511</v>
      </c>
      <c r="S28" s="5">
        <v>17.159264619072307</v>
      </c>
      <c r="T28" s="5">
        <v>14.42242880777536</v>
      </c>
      <c r="U28" s="5">
        <v>12.388505939774795</v>
      </c>
      <c r="V28" s="5">
        <v>11.532690037996851</v>
      </c>
      <c r="W28" s="5">
        <v>11.784801130250466</v>
      </c>
      <c r="X28" s="1"/>
    </row>
    <row r="29" spans="1:24" x14ac:dyDescent="0.15">
      <c r="A29" s="1"/>
      <c r="B29" s="1" t="s">
        <v>43</v>
      </c>
      <c r="C29" s="5">
        <v>2.027864291673716</v>
      </c>
      <c r="D29" s="5">
        <v>1.8196281916649231</v>
      </c>
      <c r="E29" s="5">
        <v>1.6314927041911049</v>
      </c>
      <c r="F29" s="5">
        <v>1.4761863327844951</v>
      </c>
      <c r="G29" s="5">
        <v>1.6033914358813914</v>
      </c>
      <c r="H29" s="5">
        <v>1.5523294708222592</v>
      </c>
      <c r="I29" s="5">
        <v>1.7790172214555997</v>
      </c>
      <c r="J29" s="5">
        <v>1.9848423794495089</v>
      </c>
      <c r="K29" s="5">
        <v>1.3433431201299662</v>
      </c>
      <c r="L29" s="5">
        <v>1.4773589202085184</v>
      </c>
      <c r="M29" s="5">
        <v>1.6110111184574825</v>
      </c>
      <c r="N29" s="1"/>
      <c r="O29" s="5">
        <v>0.7735130610740818</v>
      </c>
      <c r="P29" s="5">
        <v>1.6314927041911496</v>
      </c>
      <c r="Q29" s="5">
        <v>1.6348478906232331</v>
      </c>
      <c r="R29" s="5">
        <v>1.8819168877122148</v>
      </c>
      <c r="S29" s="5">
        <v>1.5399900824506538</v>
      </c>
      <c r="T29" s="5">
        <v>1.665722153897004</v>
      </c>
      <c r="U29" s="5">
        <v>1.3784169648669857</v>
      </c>
      <c r="V29" s="5">
        <v>0.98544276452175095</v>
      </c>
      <c r="W29" s="5">
        <v>1.1977855857432333</v>
      </c>
      <c r="X29" s="1"/>
    </row>
    <row r="30" spans="1:24" x14ac:dyDescent="0.15">
      <c r="A30" s="1"/>
      <c r="B30" s="4" t="s">
        <v>44</v>
      </c>
      <c r="C30" s="8">
        <f>C21/(C21+C19)</f>
        <v>0.10347240396586807</v>
      </c>
      <c r="D30" s="8">
        <f t="shared" ref="D30:M30" si="0">D21/(D21+D19)</f>
        <v>0.10012616697974176</v>
      </c>
      <c r="E30" s="8">
        <f t="shared" si="0"/>
        <v>9.3722520126493722E-2</v>
      </c>
      <c r="F30" s="8">
        <f t="shared" si="0"/>
        <v>7.8172489835599004E-2</v>
      </c>
      <c r="G30" s="8">
        <f t="shared" si="0"/>
        <v>7.5966972935716345E-2</v>
      </c>
      <c r="H30" s="8">
        <f t="shared" si="0"/>
        <v>7.4776785135574383E-2</v>
      </c>
      <c r="I30" s="8">
        <f t="shared" si="0"/>
        <v>7.1810907516369829E-2</v>
      </c>
      <c r="J30" s="8">
        <f t="shared" si="0"/>
        <v>7.9987971461219831E-2</v>
      </c>
      <c r="K30" s="8">
        <f t="shared" si="0"/>
        <v>8.9037173557764651E-2</v>
      </c>
      <c r="L30" s="8">
        <f t="shared" si="0"/>
        <v>9.2958570649259359E-2</v>
      </c>
      <c r="M30" s="8">
        <f t="shared" si="0"/>
        <v>9.6623560806386066E-2</v>
      </c>
      <c r="N30" s="4"/>
      <c r="O30" s="8">
        <f t="shared" ref="O30:W30" si="1">O21/(O21+O19)</f>
        <v>9.9099168388504855E-2</v>
      </c>
      <c r="P30" s="8">
        <f t="shared" si="1"/>
        <v>9.3722520126493736E-2</v>
      </c>
      <c r="Q30" s="8">
        <f t="shared" si="1"/>
        <v>8.4174388817906565E-2</v>
      </c>
      <c r="R30" s="8">
        <f t="shared" si="1"/>
        <v>7.6013185044843334E-2</v>
      </c>
      <c r="S30" s="8">
        <f t="shared" si="1"/>
        <v>7.7127147834807772E-2</v>
      </c>
      <c r="T30" s="8">
        <f t="shared" si="1"/>
        <v>7.3257082223263048E-2</v>
      </c>
      <c r="U30" s="8">
        <f t="shared" si="1"/>
        <v>9.0299764659805978E-2</v>
      </c>
      <c r="V30" s="8">
        <f t="shared" si="1"/>
        <v>9.7824102718978442E-2</v>
      </c>
      <c r="W30" s="8">
        <f t="shared" si="1"/>
        <v>9.6507258526251388E-2</v>
      </c>
      <c r="X30" s="1"/>
    </row>
    <row r="31" spans="1:24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30"/>
  <sheetViews>
    <sheetView tabSelected="1" zoomScaleNormal="100" workbookViewId="0">
      <selection activeCell="E36" sqref="E36"/>
    </sheetView>
  </sheetViews>
  <sheetFormatPr baseColWidth="10" defaultColWidth="9.1640625" defaultRowHeight="14" x14ac:dyDescent="0.15"/>
  <cols>
    <col min="1" max="2" width="9.1640625" style="3"/>
    <col min="3" max="3" width="15.83203125" style="3" customWidth="1"/>
    <col min="4" max="7" width="9.1640625" style="3"/>
    <col min="8" max="8" width="11.5" style="3" customWidth="1"/>
    <col min="9" max="9" width="11.33203125" style="3" customWidth="1"/>
    <col min="10" max="10" width="11.83203125" style="3" customWidth="1"/>
    <col min="11" max="16384" width="9.1640625" style="3"/>
  </cols>
  <sheetData>
    <row r="2" spans="2:11" x14ac:dyDescent="0.1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15">
      <c r="B3" s="1"/>
      <c r="C3" s="2"/>
      <c r="D3" s="10" t="s">
        <v>93</v>
      </c>
      <c r="E3" s="10"/>
      <c r="F3" s="10"/>
      <c r="G3" s="7"/>
      <c r="H3" s="10" t="s">
        <v>96</v>
      </c>
      <c r="I3" s="10"/>
      <c r="J3" s="10"/>
      <c r="K3" s="1"/>
    </row>
    <row r="4" spans="2:11" x14ac:dyDescent="0.15">
      <c r="B4" s="1"/>
      <c r="C4" s="4" t="s">
        <v>91</v>
      </c>
      <c r="D4" s="4" t="s">
        <v>47</v>
      </c>
      <c r="E4" s="4" t="s">
        <v>48</v>
      </c>
      <c r="F4" s="4" t="s">
        <v>49</v>
      </c>
      <c r="G4" s="4"/>
      <c r="H4" s="4" t="s">
        <v>52</v>
      </c>
      <c r="I4" s="4" t="s">
        <v>53</v>
      </c>
      <c r="J4" s="4" t="s">
        <v>54</v>
      </c>
      <c r="K4" s="1"/>
    </row>
    <row r="5" spans="2:11" x14ac:dyDescent="0.15">
      <c r="B5" s="1"/>
      <c r="C5" s="1" t="s">
        <v>1</v>
      </c>
      <c r="D5" s="1">
        <v>35.64</v>
      </c>
      <c r="E5" s="1">
        <v>35.619999999999997</v>
      </c>
      <c r="F5" s="1">
        <v>35.06</v>
      </c>
      <c r="G5" s="1"/>
      <c r="H5" s="1">
        <v>35.58</v>
      </c>
      <c r="I5" s="1">
        <v>35.69</v>
      </c>
      <c r="J5" s="1">
        <v>35.799999999999997</v>
      </c>
      <c r="K5" s="1"/>
    </row>
    <row r="6" spans="2:11" x14ac:dyDescent="0.15">
      <c r="B6" s="1"/>
      <c r="C6" s="1" t="s">
        <v>2</v>
      </c>
      <c r="D6" s="1">
        <v>2.1</v>
      </c>
      <c r="E6" s="1">
        <v>2.1</v>
      </c>
      <c r="F6" s="1">
        <v>2.1</v>
      </c>
      <c r="G6" s="1"/>
      <c r="H6" s="1">
        <v>1.5</v>
      </c>
      <c r="I6" s="1">
        <v>1.1000000000000001</v>
      </c>
      <c r="J6" s="1">
        <v>1.1000000000000001</v>
      </c>
      <c r="K6" s="1"/>
    </row>
    <row r="7" spans="2:11" x14ac:dyDescent="0.15">
      <c r="B7" s="1"/>
      <c r="C7" s="1" t="s">
        <v>3</v>
      </c>
      <c r="D7" s="1">
        <v>25.47</v>
      </c>
      <c r="E7" s="1">
        <v>25.15</v>
      </c>
      <c r="F7" s="1">
        <v>25</v>
      </c>
      <c r="G7" s="1"/>
      <c r="H7" s="1">
        <v>24.25</v>
      </c>
      <c r="I7" s="1">
        <v>25.05</v>
      </c>
      <c r="J7" s="1">
        <v>25.31</v>
      </c>
      <c r="K7" s="1"/>
    </row>
    <row r="8" spans="2:11" x14ac:dyDescent="0.15">
      <c r="B8" s="1"/>
      <c r="C8" s="1" t="s">
        <v>4</v>
      </c>
      <c r="D8" s="1">
        <v>9.09</v>
      </c>
      <c r="E8" s="1">
        <v>9.39</v>
      </c>
      <c r="F8" s="1">
        <v>8.89</v>
      </c>
      <c r="G8" s="1"/>
      <c r="H8" s="1">
        <v>10.36</v>
      </c>
      <c r="I8" s="1">
        <v>10.76</v>
      </c>
      <c r="J8" s="1">
        <v>10.14</v>
      </c>
      <c r="K8" s="1"/>
    </row>
    <row r="9" spans="2:11" x14ac:dyDescent="0.15">
      <c r="B9" s="1"/>
      <c r="C9" s="1" t="s">
        <v>5</v>
      </c>
      <c r="D9" s="1">
        <v>0.19</v>
      </c>
      <c r="E9" s="1">
        <v>0.21</v>
      </c>
      <c r="F9" s="1">
        <v>0.19</v>
      </c>
      <c r="G9" s="1"/>
      <c r="H9" s="1">
        <v>0.12</v>
      </c>
      <c r="I9" s="1">
        <v>0.14000000000000001</v>
      </c>
      <c r="J9" s="1">
        <v>0.2</v>
      </c>
      <c r="K9" s="1"/>
    </row>
    <row r="10" spans="2:11" x14ac:dyDescent="0.15">
      <c r="B10" s="1"/>
      <c r="C10" s="1" t="s">
        <v>6</v>
      </c>
      <c r="D10" s="1">
        <v>0.05</v>
      </c>
      <c r="E10" s="1">
        <v>0.05</v>
      </c>
      <c r="F10" s="1">
        <v>0.04</v>
      </c>
      <c r="G10" s="1"/>
      <c r="H10" s="1">
        <v>0.03</v>
      </c>
      <c r="I10" s="1">
        <v>0.04</v>
      </c>
      <c r="J10" s="1">
        <v>0.06</v>
      </c>
      <c r="K10" s="1"/>
    </row>
    <row r="11" spans="2:11" x14ac:dyDescent="0.15">
      <c r="B11" s="1"/>
      <c r="C11" s="1" t="s">
        <v>7</v>
      </c>
      <c r="D11" s="1">
        <v>24.08</v>
      </c>
      <c r="E11" s="1">
        <v>24.04</v>
      </c>
      <c r="F11" s="1">
        <v>23.82</v>
      </c>
      <c r="G11" s="1"/>
      <c r="H11" s="1">
        <v>24.15</v>
      </c>
      <c r="I11" s="1">
        <v>24.08</v>
      </c>
      <c r="J11" s="1">
        <v>24.01</v>
      </c>
      <c r="K11" s="1"/>
    </row>
    <row r="12" spans="2:11" x14ac:dyDescent="0.15">
      <c r="B12" s="1"/>
      <c r="C12" s="1" t="s">
        <v>8</v>
      </c>
      <c r="D12" s="1">
        <v>0.02</v>
      </c>
      <c r="E12" s="1">
        <v>0.01</v>
      </c>
      <c r="F12" s="1">
        <v>0.01</v>
      </c>
      <c r="G12" s="1"/>
      <c r="H12" s="1">
        <v>0.02</v>
      </c>
      <c r="I12" s="1">
        <v>0.02</v>
      </c>
      <c r="J12" s="1">
        <v>0.02</v>
      </c>
      <c r="K12" s="1"/>
    </row>
    <row r="13" spans="2:11" x14ac:dyDescent="0.15">
      <c r="B13" s="1"/>
      <c r="C13" s="1" t="s">
        <v>9</v>
      </c>
      <c r="D13" s="1">
        <v>0.01</v>
      </c>
      <c r="E13" s="1">
        <v>0.01</v>
      </c>
      <c r="F13" s="1">
        <v>0.02</v>
      </c>
      <c r="G13" s="1"/>
      <c r="H13" s="1">
        <v>0.02</v>
      </c>
      <c r="I13" s="1">
        <v>0.02</v>
      </c>
      <c r="J13" s="1">
        <v>0.02</v>
      </c>
      <c r="K13" s="1"/>
    </row>
    <row r="14" spans="2:11" x14ac:dyDescent="0.15">
      <c r="B14" s="1"/>
      <c r="C14" s="1" t="s">
        <v>23</v>
      </c>
      <c r="D14" s="1">
        <v>96.649999999999991</v>
      </c>
      <c r="E14" s="1">
        <v>96.579999999999984</v>
      </c>
      <c r="F14" s="1">
        <v>95.130000000000024</v>
      </c>
      <c r="G14" s="1"/>
      <c r="H14" s="1">
        <v>96.03</v>
      </c>
      <c r="I14" s="1">
        <v>96.9</v>
      </c>
      <c r="J14" s="1">
        <v>96.66</v>
      </c>
      <c r="K14" s="1"/>
    </row>
    <row r="15" spans="2:1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x14ac:dyDescent="0.15">
      <c r="B16" s="1"/>
      <c r="C16" s="1" t="s">
        <v>11</v>
      </c>
      <c r="D16" s="5">
        <v>2.8388110028474314</v>
      </c>
      <c r="E16" s="5">
        <v>2.8420167950406108</v>
      </c>
      <c r="F16" s="5">
        <v>2.8385296807611859</v>
      </c>
      <c r="G16" s="5"/>
      <c r="H16" s="5">
        <v>2.8631151786332096</v>
      </c>
      <c r="I16" s="5">
        <v>2.844661327501671</v>
      </c>
      <c r="J16" s="5">
        <v>2.8551127379466319</v>
      </c>
      <c r="K16" s="1"/>
    </row>
    <row r="17" spans="2:11" x14ac:dyDescent="0.15">
      <c r="B17" s="1"/>
      <c r="C17" s="1" t="s">
        <v>14</v>
      </c>
      <c r="D17" s="5">
        <v>0.12583892013921252</v>
      </c>
      <c r="E17" s="5">
        <v>0.12605176273351709</v>
      </c>
      <c r="F17" s="5">
        <v>0.12790800532549026</v>
      </c>
      <c r="G17" s="5"/>
      <c r="H17" s="5">
        <v>9.0807357590087873E-2</v>
      </c>
      <c r="I17" s="5">
        <v>6.5958931168298776E-2</v>
      </c>
      <c r="J17" s="5">
        <v>6.5997855458683821E-2</v>
      </c>
      <c r="K17" s="1"/>
    </row>
    <row r="18" spans="2:11" x14ac:dyDescent="0.15">
      <c r="B18" s="1"/>
      <c r="C18" s="1" t="s">
        <v>32</v>
      </c>
      <c r="D18" s="5">
        <v>2.3910159669640509</v>
      </c>
      <c r="E18" s="5">
        <v>2.3649690481491112</v>
      </c>
      <c r="F18" s="5">
        <v>2.3854827670630372</v>
      </c>
      <c r="G18" s="5"/>
      <c r="H18" s="5">
        <v>2.2998492262241634</v>
      </c>
      <c r="I18" s="5">
        <v>2.3531331269624145</v>
      </c>
      <c r="J18" s="5">
        <v>2.3789599297064674</v>
      </c>
      <c r="K18" s="1"/>
    </row>
    <row r="19" spans="2:11" x14ac:dyDescent="0.15">
      <c r="B19" s="1"/>
      <c r="C19" s="5" t="s">
        <v>45</v>
      </c>
      <c r="D19" s="5">
        <v>0.60552349780457237</v>
      </c>
      <c r="E19" s="5">
        <v>0.62656574876810445</v>
      </c>
      <c r="F19" s="5">
        <v>0.60193780769090066</v>
      </c>
      <c r="G19" s="5"/>
      <c r="H19" s="5">
        <v>0.69720575658894235</v>
      </c>
      <c r="I19" s="5">
        <v>0.71724020382996345</v>
      </c>
      <c r="J19" s="5">
        <v>0.67631111223308682</v>
      </c>
      <c r="K19" s="1"/>
    </row>
    <row r="20" spans="2:11" x14ac:dyDescent="0.15">
      <c r="B20" s="1"/>
      <c r="C20" s="1" t="s">
        <v>18</v>
      </c>
      <c r="D20" s="5">
        <v>1.2818535341616243E-2</v>
      </c>
      <c r="E20" s="5">
        <v>1.4191818208375144E-2</v>
      </c>
      <c r="F20" s="5">
        <v>1.3029301943521079E-2</v>
      </c>
      <c r="G20" s="5"/>
      <c r="H20" s="5">
        <v>8.1789987411815639E-3</v>
      </c>
      <c r="I20" s="5">
        <v>9.4514420546814148E-3</v>
      </c>
      <c r="J20" s="5">
        <v>1.3510028037844698E-2</v>
      </c>
      <c r="K20" s="1"/>
    </row>
    <row r="21" spans="2:11" x14ac:dyDescent="0.15">
      <c r="B21" s="1"/>
      <c r="C21" s="1" t="s">
        <v>19</v>
      </c>
      <c r="D21" s="5">
        <v>5.9371698873314869E-3</v>
      </c>
      <c r="E21" s="5">
        <v>5.9472119525387267E-3</v>
      </c>
      <c r="F21" s="5">
        <v>4.8278326401848823E-3</v>
      </c>
      <c r="G21" s="5"/>
      <c r="H21" s="5">
        <v>3.5988588831331655E-3</v>
      </c>
      <c r="I21" s="5">
        <v>4.7528564696374363E-3</v>
      </c>
      <c r="J21" s="5">
        <v>7.1334919034382865E-3</v>
      </c>
      <c r="K21" s="1"/>
    </row>
    <row r="22" spans="2:11" x14ac:dyDescent="0.15">
      <c r="B22" s="1"/>
      <c r="C22" s="1" t="s">
        <v>20</v>
      </c>
      <c r="D22" s="5">
        <v>2.0550828392914453</v>
      </c>
      <c r="E22" s="5">
        <v>2.0551392514094209</v>
      </c>
      <c r="F22" s="5">
        <v>2.0663189130610031</v>
      </c>
      <c r="G22" s="5"/>
      <c r="H22" s="5">
        <v>2.0822078353472602</v>
      </c>
      <c r="I22" s="5">
        <v>2.0564330214823348</v>
      </c>
      <c r="J22" s="5">
        <v>2.0516650518646995</v>
      </c>
      <c r="K22" s="1"/>
    </row>
    <row r="23" spans="2:11" x14ac:dyDescent="0.15">
      <c r="B23" s="1"/>
      <c r="C23" s="1" t="s">
        <v>21</v>
      </c>
      <c r="D23" s="5">
        <v>3.0886809421127575E-3</v>
      </c>
      <c r="E23" s="5">
        <v>1.5469525518973899E-3</v>
      </c>
      <c r="F23" s="5">
        <v>1.5697330283645388E-3</v>
      </c>
      <c r="G23" s="5"/>
      <c r="H23" s="5">
        <v>3.120377513368488E-3</v>
      </c>
      <c r="I23" s="5">
        <v>3.0907101946186168E-3</v>
      </c>
      <c r="J23" s="5">
        <v>3.0925341129111124E-3</v>
      </c>
      <c r="K23" s="1"/>
    </row>
    <row r="24" spans="2:11" x14ac:dyDescent="0.15">
      <c r="B24" s="1"/>
      <c r="C24" s="1" t="s">
        <v>22</v>
      </c>
      <c r="D24" s="5">
        <v>1.0161437646567083E-3</v>
      </c>
      <c r="E24" s="5">
        <v>1.0178624592769153E-3</v>
      </c>
      <c r="F24" s="5">
        <v>2.0657030736975189E-3</v>
      </c>
      <c r="G24" s="5"/>
      <c r="H24" s="5">
        <v>2.0531432109756839E-3</v>
      </c>
      <c r="I24" s="5">
        <v>2.0336227350658972E-3</v>
      </c>
      <c r="J24" s="5">
        <v>2.0348228351959514E-3</v>
      </c>
      <c r="K24" s="1"/>
    </row>
    <row r="25" spans="2:11" x14ac:dyDescent="0.15">
      <c r="B25" s="1"/>
      <c r="C25" s="1" t="s">
        <v>46</v>
      </c>
      <c r="D25" s="5">
        <f>SUM(D16:D24)</f>
        <v>8.0391327569824309</v>
      </c>
      <c r="E25" s="5">
        <f>SUM(E16:E24)</f>
        <v>8.0374464512728547</v>
      </c>
      <c r="F25" s="5">
        <f>SUM(F16:F24)</f>
        <v>8.0416697445873844</v>
      </c>
      <c r="G25" s="5"/>
      <c r="H25" s="5">
        <f>SUM(H16:H24)</f>
        <v>8.050136732732323</v>
      </c>
      <c r="I25" s="5">
        <f t="shared" ref="I25:J25" si="0">SUM(I16:I24)</f>
        <v>8.056755242398685</v>
      </c>
      <c r="J25" s="5">
        <f t="shared" si="0"/>
        <v>8.05381756409896</v>
      </c>
      <c r="K25" s="1"/>
    </row>
    <row r="26" spans="2:11" x14ac:dyDescent="0.15">
      <c r="B26" s="1"/>
      <c r="C26" s="1"/>
      <c r="D26" s="5"/>
      <c r="E26" s="5"/>
      <c r="F26" s="5"/>
      <c r="G26" s="5"/>
      <c r="H26" s="5"/>
      <c r="I26" s="5"/>
      <c r="J26" s="5"/>
      <c r="K26" s="1"/>
    </row>
    <row r="27" spans="2:11" x14ac:dyDescent="0.15">
      <c r="B27" s="1"/>
      <c r="C27" s="1" t="s">
        <v>97</v>
      </c>
      <c r="D27" s="5">
        <v>0.6076262097107844</v>
      </c>
      <c r="E27" s="5">
        <v>0.63191503789495074</v>
      </c>
      <c r="F27" s="5">
        <v>0.60960630462951582</v>
      </c>
      <c r="G27" s="5"/>
      <c r="H27" s="5">
        <v>0.69926510433941724</v>
      </c>
      <c r="I27" s="5">
        <v>0.67008415026465906</v>
      </c>
      <c r="J27" s="5">
        <v>0.64088853512937172</v>
      </c>
      <c r="K27" s="1"/>
    </row>
    <row r="28" spans="2:11" x14ac:dyDescent="0.15">
      <c r="B28" s="1"/>
      <c r="C28" s="1" t="s">
        <v>98</v>
      </c>
      <c r="D28" s="5">
        <v>0.39237379028921554</v>
      </c>
      <c r="E28" s="5">
        <v>0.36808496210504954</v>
      </c>
      <c r="F28" s="5">
        <v>0.39039369537048413</v>
      </c>
      <c r="G28" s="5"/>
      <c r="H28" s="5">
        <v>0.30073489566058265</v>
      </c>
      <c r="I28" s="5">
        <v>0.32991584973534088</v>
      </c>
      <c r="J28" s="5">
        <v>0.35911146487062812</v>
      </c>
      <c r="K28" s="1"/>
    </row>
    <row r="29" spans="2:11" ht="15" x14ac:dyDescent="0.15">
      <c r="B29" s="1"/>
      <c r="C29" s="4" t="s">
        <v>99</v>
      </c>
      <c r="D29" s="8">
        <f>(100*D19)/(D19+D18)</f>
        <v>20.207426096800216</v>
      </c>
      <c r="E29" s="8">
        <f>(100*E19)/(E19+E18)</f>
        <v>20.944625127335378</v>
      </c>
      <c r="F29" s="8">
        <f>(100*F19)/(F19+F18)</f>
        <v>20.149081544719557</v>
      </c>
      <c r="G29" s="8"/>
      <c r="H29" s="8">
        <f>(100*H19)/(H19+H18)</f>
        <v>23.263028559273501</v>
      </c>
      <c r="I29" s="8">
        <f t="shared" ref="I29:J29" si="1">(100*I19)/(I19+I18)</f>
        <v>23.360032365994517</v>
      </c>
      <c r="J29" s="8">
        <f t="shared" si="1"/>
        <v>22.135879368782593</v>
      </c>
      <c r="K29" s="1"/>
    </row>
    <row r="30" spans="2:11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sheetProtection sheet="1" objects="1" scenarios="1"/>
  <mergeCells count="2">
    <mergeCell ref="H3:J3"/>
    <mergeCell ref="D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Amphibole</vt:lpstr>
      <vt:lpstr>Plagioclase</vt:lpstr>
      <vt:lpstr>Garnet</vt:lpstr>
      <vt:lpstr>Epidote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2024-02-19T08:51:29Z</dcterms:modified>
</cp:coreProperties>
</file>